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多属性" sheetId="2" r:id="rId2"/>
    <sheet name="颜色" sheetId="3" r:id="rId3"/>
    <sheet name="Ready" sheetId="4" r:id="rId4"/>
    <sheet name="最小计量单位-编号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<sst xmlns="http://schemas.openxmlformats.org/spreadsheetml/2006/main" count="368" uniqueCount="279">
  <si>
    <t>自定义属性</t>
  </si>
  <si>
    <t>最小计量单位</t>
  </si>
  <si>
    <t>销售方式</t>
  </si>
  <si>
    <t>每包数量</t>
  </si>
  <si>
    <t>SKU</t>
  </si>
  <si>
    <t>价格信息</t>
  </si>
  <si>
    <t>true</t>
  </si>
  <si>
    <t>false</t>
  </si>
  <si>
    <t>产品ID</t>
  </si>
  <si>
    <t>产品名称</t>
  </si>
  <si>
    <t>产品关键字</t>
  </si>
  <si>
    <t>产品其它关键1</t>
  </si>
  <si>
    <t>产品其它关键2</t>
  </si>
  <si>
    <t>商品图片</t>
  </si>
  <si>
    <t>产品类型</t>
  </si>
  <si>
    <t>产品分组</t>
  </si>
  <si>
    <t>产品简述</t>
  </si>
  <si>
    <t>产品详细描述</t>
  </si>
  <si>
    <t>系统属性</t>
  </si>
  <si>
    <t>零售价</t>
  </si>
  <si>
    <t>是否支持批发价</t>
  </si>
  <si>
    <t>批发最小数量</t>
  </si>
  <si>
    <t>批发优惠百分比</t>
  </si>
  <si>
    <t>交货时间</t>
  </si>
  <si>
    <t>商家编码</t>
  </si>
  <si>
    <t>自定义计重</t>
  </si>
  <si>
    <t>产品包装后的重量</t>
  </si>
  <si>
    <t>最少多少包内按单件运费</t>
  </si>
  <si>
    <t>增加件数</t>
  </si>
  <si>
    <t>增加重量</t>
  </si>
  <si>
    <t>产品包装尺寸(长)</t>
  </si>
  <si>
    <t>产品包装尺寸(宽)</t>
  </si>
  <si>
    <t>产品包装尺寸(高)</t>
  </si>
  <si>
    <t>运费模板</t>
  </si>
  <si>
    <t>有效期</t>
  </si>
  <si>
    <t>支付宝</t>
  </si>
  <si>
    <t>数据来源</t>
  </si>
  <si>
    <t>橙色：产品部
绿色：销售填</t>
  </si>
  <si>
    <t>销售填</t>
  </si>
  <si>
    <t>目前只整理颜色属性，
对手链接中Color为14；Color name为200000182，销售自己来判断---categoryID</t>
  </si>
  <si>
    <t>公式生成，销售对应更改H,M,E</t>
  </si>
  <si>
    <t>产品部需要删掉最后一个属性的逗号</t>
  </si>
  <si>
    <t>公式生成</t>
  </si>
  <si>
    <r>
      <rPr>
        <b/>
        <sz val="10"/>
        <rFont val="宋体"/>
        <family val="0"/>
      </rPr>
      <t>公式：</t>
    </r>
    <r>
      <rPr>
        <b/>
        <sz val="10"/>
        <rFont val="Arial"/>
        <family val="2"/>
      </rPr>
      <t xml:space="preserve">$H$4&amp;CONCATENATE(G6,G7,G8)&amp;$I$4
</t>
    </r>
    <r>
      <rPr>
        <b/>
        <sz val="10"/>
        <rFont val="宋体"/>
        <family val="0"/>
      </rPr>
      <t>默认是</t>
    </r>
    <r>
      <rPr>
        <b/>
        <sz val="10"/>
        <rFont val="Arial"/>
        <family val="2"/>
      </rPr>
      <t>3</t>
    </r>
    <r>
      <rPr>
        <b/>
        <sz val="10"/>
        <rFont val="宋体"/>
        <family val="0"/>
      </rPr>
      <t>个属性，每增加一个属性，后面对应增加，若第一个由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个属性，即为</t>
    </r>
    <r>
      <rPr>
        <b/>
        <sz val="10"/>
        <rFont val="Arial"/>
        <family val="2"/>
      </rPr>
      <t>(G6,G7,G8,G9)</t>
    </r>
  </si>
  <si>
    <t>"价格":</t>
  </si>
  <si>
    <t>,"属性":</t>
  </si>
  <si>
    <t>,"商家编码":</t>
  </si>
  <si>
    <t>逗号</t>
  </si>
  <si>
    <t>属性信息</t>
  </si>
  <si>
    <t>价格信息（需产品部改公式）</t>
  </si>
  <si>
    <t>颜色：</t>
  </si>
  <si>
    <t>颜色值：</t>
  </si>
  <si>
    <t>自定义名称</t>
  </si>
  <si>
    <t>{</t>
  </si>
  <si>
    <t>{"skuArray": [</t>
  </si>
  <si>
    <t>"</t>
  </si>
  <si>
    <t>销售选</t>
  </si>
  <si>
    <t>产品部选</t>
  </si>
  <si>
    <t>#</t>
  </si>
  <si>
    <t>,</t>
  </si>
  <si>
    <t>}</t>
  </si>
  <si>
    <t>]}</t>
  </si>
  <si>
    <t>"14":</t>
  </si>
  <si>
    <t>黑色</t>
  </si>
  <si>
    <t>Black</t>
  </si>
  <si>
    <t>白色</t>
  </si>
  <si>
    <t>灰色</t>
  </si>
  <si>
    <t>红色</t>
  </si>
  <si>
    <t>橙色</t>
  </si>
  <si>
    <r>
      <rPr>
        <b/>
        <sz val="10"/>
        <rFont val="宋体"/>
        <family val="0"/>
      </rPr>
      <t>产品部选的颜色，都是</t>
    </r>
    <r>
      <rPr>
        <b/>
        <sz val="10"/>
        <rFont val="Arial"/>
        <family val="2"/>
      </rPr>
      <t>A</t>
    </r>
    <r>
      <rPr>
        <b/>
        <sz val="10"/>
        <rFont val="宋体"/>
        <family val="0"/>
      </rPr>
      <t xml:space="preserve">列里的，有的目录没有这么多颜色，遇到了销售自己修改，后面是特殊颜色，这个销售也对应的自己修改就行
</t>
    </r>
    <r>
      <rPr>
        <b/>
        <sz val="10"/>
        <color indexed="10"/>
        <rFont val="宋体"/>
        <family val="0"/>
      </rPr>
      <t>产品部选颜色是注意：有的颜色找不到就随便找个颜色替换，尺寸也是用颜色来替换。</t>
    </r>
  </si>
  <si>
    <t>颜色值</t>
  </si>
  <si>
    <t>颜色编号</t>
  </si>
  <si>
    <t>其他颜色</t>
  </si>
  <si>
    <t>其他编号</t>
  </si>
  <si>
    <t>NOTE</t>
  </si>
  <si>
    <t>米色</t>
  </si>
  <si>
    <t>Beige</t>
  </si>
  <si>
    <t>透明</t>
  </si>
  <si>
    <t>多色</t>
  </si>
  <si>
    <t>深灰色</t>
  </si>
  <si>
    <t>Dark Grey</t>
  </si>
  <si>
    <t>Dark Gray</t>
  </si>
  <si>
    <t>黄色</t>
  </si>
  <si>
    <t>深蓝色</t>
  </si>
  <si>
    <t>Deep Blue</t>
  </si>
  <si>
    <t>绿色</t>
  </si>
  <si>
    <t>紫罗兰</t>
  </si>
  <si>
    <t>Lavender</t>
  </si>
  <si>
    <t>蓝色</t>
  </si>
  <si>
    <t>Violet</t>
  </si>
  <si>
    <t>紫色</t>
  </si>
  <si>
    <t>棕色</t>
  </si>
  <si>
    <t>粉色</t>
  </si>
  <si>
    <t>金色</t>
  </si>
  <si>
    <t>银色</t>
  </si>
  <si>
    <t xml:space="preserve">白色 </t>
  </si>
  <si>
    <t>酒红色</t>
  </si>
  <si>
    <t>浅灰色</t>
  </si>
  <si>
    <t>浅绿色</t>
  </si>
  <si>
    <t>浅黄色</t>
  </si>
  <si>
    <t>桔色</t>
  </si>
  <si>
    <t>花色</t>
  </si>
  <si>
    <t>褐色</t>
  </si>
  <si>
    <t>深紫色</t>
  </si>
  <si>
    <t>粉红色</t>
  </si>
  <si>
    <t>巧克力色</t>
  </si>
  <si>
    <t>深卡其布色</t>
  </si>
  <si>
    <t>军绿色</t>
  </si>
  <si>
    <t>天蓝色</t>
  </si>
  <si>
    <t>编号</t>
  </si>
  <si>
    <t xml:space="preserve">包 (ack/acks) </t>
  </si>
  <si>
    <t xml:space="preserve">双 (air) </t>
  </si>
  <si>
    <t xml:space="preserve">件/个 (iece/ieces) </t>
  </si>
  <si>
    <t xml:space="preserve">套 (set/sets) </t>
  </si>
  <si>
    <t xml:space="preserve">袋 (bag/bags) </t>
  </si>
  <si>
    <t xml:space="preserve">桶 (barrel/barrels) </t>
  </si>
  <si>
    <t xml:space="preserve">蒲式耳 (bushel/bushels) </t>
  </si>
  <si>
    <t xml:space="preserve">箱 (carton) </t>
  </si>
  <si>
    <t xml:space="preserve">厘米 (centimeter) </t>
  </si>
  <si>
    <t xml:space="preserve">组合 (combo) </t>
  </si>
  <si>
    <t>立方米 (cubic meter)</t>
  </si>
  <si>
    <t xml:space="preserve">打 (dozen) </t>
  </si>
  <si>
    <t xml:space="preserve">英尺 (feet) </t>
  </si>
  <si>
    <t xml:space="preserve">加仑 (gallon) </t>
  </si>
  <si>
    <t xml:space="preserve">克 (gram) </t>
  </si>
  <si>
    <t xml:space="preserve">英寸 (inch) </t>
  </si>
  <si>
    <t xml:space="preserve">千克 (kilogram) </t>
  </si>
  <si>
    <t xml:space="preserve">千升 (kiloliter) </t>
  </si>
  <si>
    <t xml:space="preserve">千米 (kilometer) </t>
  </si>
  <si>
    <t xml:space="preserve">升 (liter/liters) </t>
  </si>
  <si>
    <t>英吨 (long ton)</t>
  </si>
  <si>
    <t xml:space="preserve">米 (meter) </t>
  </si>
  <si>
    <t>公吨 (metric ton)</t>
  </si>
  <si>
    <t xml:space="preserve">毫克 (milligram) </t>
  </si>
  <si>
    <t xml:space="preserve">毫升 (milliliter) </t>
  </si>
  <si>
    <t xml:space="preserve">毫米 (millimeter) </t>
  </si>
  <si>
    <t xml:space="preserve">盎司 (ounce) </t>
  </si>
  <si>
    <t xml:space="preserve">磅 (ound) </t>
  </si>
  <si>
    <t xml:space="preserve">夸脱 (quart) </t>
  </si>
  <si>
    <t>美吨 (short ton)</t>
  </si>
  <si>
    <t>平方英尺 (square feet)</t>
  </si>
  <si>
    <t>平方英寸 (square inch)</t>
  </si>
  <si>
    <t>平方米 (square meter)</t>
  </si>
  <si>
    <t>平方码 (square yard)</t>
  </si>
  <si>
    <t xml:space="preserve">吨 (ton) </t>
  </si>
  <si>
    <t xml:space="preserve">码 (yard/yards) </t>
  </si>
  <si>
    <t>MT094P</t>
  </si>
  <si>
    <t>MT094P1</t>
  </si>
  <si>
    <t>MT094P2</t>
  </si>
  <si>
    <t>MT096P</t>
  </si>
  <si>
    <t>MT096P1</t>
  </si>
  <si>
    <t>MT096P2</t>
  </si>
  <si>
    <t>MT096P3</t>
  </si>
  <si>
    <t>MT098P</t>
  </si>
  <si>
    <t>MT098P1</t>
  </si>
  <si>
    <t>MT098P2</t>
  </si>
  <si>
    <t>MT098P3</t>
  </si>
  <si>
    <t>MT098P4</t>
  </si>
  <si>
    <t>OT00724P</t>
  </si>
  <si>
    <t>OT00724P1</t>
  </si>
  <si>
    <t>OT00724P2</t>
  </si>
  <si>
    <t>OT00822P</t>
  </si>
  <si>
    <t>OT00822P1</t>
  </si>
  <si>
    <t>OT00822P2</t>
  </si>
  <si>
    <t>OT00822P3</t>
  </si>
  <si>
    <t>OT00822P4</t>
  </si>
  <si>
    <t>OT00822P5</t>
  </si>
  <si>
    <t>OT00823P</t>
  </si>
  <si>
    <t>OT00823P1</t>
  </si>
  <si>
    <t>OT00823P2</t>
  </si>
  <si>
    <t>OT00823P3</t>
  </si>
  <si>
    <t>OT00826P</t>
  </si>
  <si>
    <t>OT00826P1</t>
  </si>
  <si>
    <t>OT00826P2</t>
  </si>
  <si>
    <t>OT00843P</t>
  </si>
  <si>
    <t>OT00843P1</t>
  </si>
  <si>
    <t>OT00843P2</t>
  </si>
  <si>
    <t>OT00843P3</t>
  </si>
  <si>
    <t>OT00843P4</t>
  </si>
  <si>
    <t>OT00843P5</t>
  </si>
  <si>
    <t>OT00843P6</t>
  </si>
  <si>
    <t>OT00843P7</t>
  </si>
  <si>
    <t>OT00843P8</t>
  </si>
  <si>
    <t>EL1051P</t>
  </si>
  <si>
    <t>EL1051P1</t>
  </si>
  <si>
    <t>EL1051P2</t>
  </si>
  <si>
    <t>EL1051P3</t>
  </si>
  <si>
    <t>EL1051P4</t>
  </si>
  <si>
    <t>EL1052P</t>
  </si>
  <si>
    <t>EL1052P1</t>
  </si>
  <si>
    <t>EL1052P2</t>
  </si>
  <si>
    <t>Orange</t>
  </si>
  <si>
    <t>黑色</t>
  </si>
  <si>
    <t>S</t>
  </si>
  <si>
    <t>M</t>
  </si>
  <si>
    <t>L</t>
  </si>
  <si>
    <t>Gold</t>
  </si>
  <si>
    <t>Silver</t>
  </si>
  <si>
    <t>Blue</t>
  </si>
  <si>
    <t>黑色</t>
  </si>
  <si>
    <t>蓝色</t>
  </si>
  <si>
    <t>God</t>
  </si>
  <si>
    <t>town</t>
  </si>
  <si>
    <t>Grey</t>
  </si>
  <si>
    <t>Wine red</t>
  </si>
  <si>
    <t>Black</t>
  </si>
  <si>
    <t>Blue</t>
  </si>
  <si>
    <t>Purple</t>
  </si>
  <si>
    <t>紫色</t>
  </si>
  <si>
    <t>蓝色</t>
  </si>
  <si>
    <t>W2904</t>
  </si>
  <si>
    <t>W2001</t>
  </si>
  <si>
    <t>W5236-1</t>
  </si>
  <si>
    <t>白色</t>
  </si>
  <si>
    <t>Black</t>
  </si>
  <si>
    <t>Champagne</t>
  </si>
  <si>
    <t>White</t>
  </si>
  <si>
    <t>White</t>
  </si>
  <si>
    <t>Pink</t>
  </si>
  <si>
    <t>Coffee</t>
  </si>
  <si>
    <t>Light Yellow</t>
  </si>
  <si>
    <t>Deep Yellow</t>
  </si>
  <si>
    <t>Light Blue</t>
  </si>
  <si>
    <t>Deep Blue</t>
  </si>
  <si>
    <t>白色</t>
  </si>
  <si>
    <t>粉色</t>
  </si>
  <si>
    <t>巧克力色</t>
  </si>
  <si>
    <t>Red</t>
  </si>
  <si>
    <t>红色</t>
  </si>
  <si>
    <t>蓝色</t>
  </si>
  <si>
    <t>Green</t>
  </si>
  <si>
    <t>Blue</t>
  </si>
  <si>
    <t>绿色</t>
  </si>
  <si>
    <t>蓝色</t>
  </si>
  <si>
    <t>Material:metal &amp; plastic
Nominal Voltage: 12V DC
Operating Voltage: 11V-15V
Flashing Frequency: 50-200times per min
Operating Temperature: -40 degree Celsius to +80 degree Celsius
Fit 1:for Motorcycle with 12 voltage, such as Honda, Harley, Kawasaki, Yamaha, Suzuki, etc...</t>
  </si>
  <si>
    <t>Material:plastic &amp; leather
Color:Black
Fit 1:for motorcycle, cruiser, chopper, custom with 7/8" (22mm) to 1" (26mm) handlebar.
Fit 2:for Honda, Yamaha, Suzuki, Kawasaki, Ducati, ATV, Harley bikes, etc…</t>
  </si>
  <si>
    <t>Material:Aluminum Alloy</t>
  </si>
  <si>
    <t>Motorcycle 12V Hyper Flash 2-Pin LED Turn Light Flasher Indicator Relay Blinker Signal Control for Harley Kawasaki Suzuki Yamaha</t>
  </si>
  <si>
    <t>E</t>
  </si>
  <si>
    <t>{"skuArray": [{"价格":"2.69","属性":{"14":"350852#Orange"},"商家编码":"EMT094P1"},{"价格":"2.49","属性":{"14":"193#Black"},"商家编码":"EMT094P2"}]}</t>
  </si>
  <si>
    <t xml:space="preserve">New Black Waterproof Bike Motor Bag Case + Handlebar Mount Holder Cradle for iPhone SE 6s plus for Sumsung Cellphone GPS Touch </t>
  </si>
  <si>
    <t>{"skuArray": [{"价格":"6.59","属性":{"14":"29#S"},"商家编码":"EMT096P1"},{"价格":"6.79","属性":{"14":"691#M"},"商家编码":"EMT096P2"},{"价格":"6.99","属性":{"14":"10#L"},"商家编码":"EMT096P3"}]}</t>
  </si>
  <si>
    <t>New Universal Motorcycle Adjustable Number License Plate Mount Holder Aluminum Alloy Bracket Registration Number Plate Cover Kit</t>
  </si>
  <si>
    <t>{"skuArray": [{"价格":"5.69","属性":{"14":"350850#Gold"},"商家编码":"EMT098P1"},{"价格":"5.49","属性":{"14":"350853#Silver"},"商家编码":"EMT098P2"},{"价格":"5.49","属性":{"14":"193#Black"},"商家编码":"EMT098P3"},{"价格":"5.69","属性":{"14":"173#Blue"},"商家编码":"EMT098P4"}]}</t>
  </si>
  <si>
    <t>&lt;div style="color:#000000;font-size:0px;width:960.0px;"&gt; &lt;img src="http://g03.a.alicdn.com/kf/HTB1HHdWKFXXXXbXXFXXq6xXFXXXu/201003442/HTB1HHdWKFXXXXbXXFXXq6xXFXXXu.jpg"&gt; &lt;/div&gt;&lt;div style="color: #000000;font-size:0px;width: 960.0px;height: 35.0px;margin-bottom: 20.0px;"&gt;  &lt;div style="float: left;margin: 0.0px;"&gt; &lt;a href="http://www.aliexpress.com/store/317565"&gt;&lt;img src="http://g01.a.alicdn.com/kf/HTB1jU8TKFXXXXbMXpXXq6xXFXXXO/201003442/HTB1jU8TKFXXXXbMXpXXq6xXFXXXO.jpg"&gt;&lt;/a&gt; &lt;/div&gt;  &lt;div style="float: left;margin: 0.0px;"&gt; &lt;a href="http://www.aliexpress.com/store/sale-items/317565.html"&gt;&lt;img src="http://g01.a.alicdn.com/kf/HTB1fqp3KFXXXXXcXpXXq6xXFXXX0/201003442/HTB1fqp3KFXXXXXcXpXXq6xXFXXX0.jpg"&gt;&lt;/a&gt; &lt;/div&gt;  &lt;div style="float: left;margin: 0.0px;"&gt; &lt;a href="http://www.aliexpress.com/store/top-rated-products/317565.html?tracelog=topselling_tab"&gt;&lt;img src="http://g02.a.alicdn.com/kf/HTB1YNJ0KFXXXXXpXpXXq6xXFXXXs/201003442/HTB1YNJ0KFXXXXXpXpXXq6xXFXXXs.jpg"&gt;&lt;/a&gt; &lt;/div&gt;  &lt;div style="float: left;margin: 0.0px;"&gt; &lt;a href="http://www.aliexpress.com/store/new-arrivals/317565.html?tracelog=newarrivals_tab"&gt;&lt;img src="http://g03.a.alicdn.com/kf/HTB1IKFCKFXXXXbYXVXXq6xXFXXXQ/201003442/HTB1IKFCKFXXXXbYXVXXq6xXFXXXQ.jpg"&gt;&lt;/a&gt; &lt;/div&gt;  &lt;div style="float: left;margin: 0.0px;"&gt; &lt;a href="http://www.aliexpress.com/store/all-wholesale-products/317565.html"&gt;&lt;img src="http://g03.a.alicdn.com/kf/HTB1jVJVKFXXXXb9XpXXq6xXFXXXP/201003442/HTB1jVJVKFXXXXb9XpXXq6xXFXXXP.jpg"&gt;&lt;/a&gt; &lt;/div&gt;  &lt;div style="float: left;margin: 0.0px;"&gt; &lt;img src="http://g04.a.alicdn.com/kf/HTB1ZhRJKFXXXXcPXFXXq6xXFXXXq/201003442/HTB1ZhRJKFXXXXcPXFXXq6xXFXXXq.jpg"&gt; &lt;/div&gt;&lt;/div&gt;&lt;div style="color:#2b2b2b; font-size:23px; width:900px; background-repeat:no-repeat; font-family: Century, arial, helvetica, sans-serif; padding:10px;color:#2b2b2b;"&gt;&lt;center&gt;&lt;span&gt;12V Hyper Flash 2-Pin LED Turn Light Flasher Relay Signal Control fit for Motorcycles&lt;/span&gt;&lt;/center&gt;&lt;/div&gt;&lt;!----&gt;&lt;!--Specifications--&gt;&lt;div style="color: #000000;font-size:0px;height: 36.0px;"&gt;  &lt;img src="http://g01.a.alicdn.com/kf/HTB1o7x_KFXXXXXSXXXXq6xXFXXXI/201003442/HTB1o7x_KFXXXXXSXXXXq6xXFXXXI.jpg" border="0"&gt; &lt;/div&gt;&lt;div style="padding-left:2px; width:900px; font-family:Arial, Helvetica, sans-serif; font-size:14px; color:#4b4b4b;" &gt;&lt;ul&gt;&lt;li&gt;&lt;B&gt;Condition:&lt;/B&gt; 100% new&lt;/li&gt;&lt;li&gt;&lt;B&gt;Color:&lt;/B&gt; Orange /Black&lt;/li&gt;&lt;li&gt;&lt;B&gt;Material:&lt;/B&gt; metal &amp; plastic&lt;/li&gt;&lt;li&gt;&lt;B&gt;Nominal Voltage:&lt;/B&gt; 12V DC&lt;/li&gt;&lt;li&gt;&lt;B&gt;Operating Voltage: &lt;/B&gt;11V-15V&lt;/li&gt;&lt;li&gt;&lt;B&gt;Flashing Frequency&lt;/B&gt;: 50-200times per min&lt;/li&gt;&lt;li&gt;&lt;B&gt;Operating Temperature:&lt;/B&gt; -40 degree Celsius to +80 degree Celsius&lt;/li&gt;&lt;li&gt;&lt;B&gt;Item included:&lt;/B&gt;&lt;P&gt;1 x Motorcycle flasher relay &lt;/P&gt;&lt;/li&gt;&lt;li&gt;&lt;B&gt;Suitable for:&lt;/B&gt; Turn Signal, Hyper Flashing, Blinker LED Light&lt;/li&gt;&lt;li&gt;&lt;B&gt;Compatible With:&lt;/B&gt; Fit for Motorcycle with 12 voltage, such as Honda, Harley, Kawasaki, Yamaha, Suzuki, etc...&lt;P style="color:#0000FF"&gt;This Is Aftermarket Replacement Item But Not Genuine&lt;/P&gt;&lt;/li&gt;&lt;/ul&gt;&lt;/div&gt;&lt;!--Specifications--&gt;&lt;!--Description--&gt;&lt;div style="color: #000000;font-size:0px;"&gt;&lt;img src="http://g03.a.alicdn.com/kf/HTB1VphKKFXXXXctXFXXq6xXFXXXr/201003442/HTB1VphKKFXXXXctXFXXq6xXFXXXr.jpg" border="0"&gt; &lt;/div&gt;&lt;div style="padding-left:20px; width:900px;font-family:Arial, Helvetica, sans-serif; font-size:14px; color:#4b4b4b;margin-left:10px;"&gt;&lt;P&gt;&lt;SPAN style="color:#000000; font-size:16PX; font-weight:bold;"&gt;Feature:&lt;/SPAN&gt;&lt;/P&gt;&lt;P&gt;1) Completely waterproof design.&lt;/P&gt;&lt;P&gt;2) Directly replace the OEM two-pin flasher.&lt;/P&gt;&lt;P&gt;3) Eliminate the need for tapping wires to install the load resistors.&lt;/P&gt;&lt;P&gt;4) Allow LED bulbs to blink at the normal rate.&lt;/P&gt;&lt;P&gt;5) 2-pin Electronic LED Flasher is also speed adjustable.&lt;/P&gt;&lt;P&gt;6) Can use a flat head screw driver to adjust the knob on the bottom to set its flashing speeds from 50c/m to 200c/m.&lt;/P&gt;&lt;/div&gt;&lt;!--Description--&gt;  &lt;div style="color: #000000;font-size:0px;"&gt;&lt;img src="http://g04.a.alicdn.com/kf/HTB1CSpKKFXXXXcQXFXXq6xXFXXXu/201003442/HTB1CSpKKFXXXXcQXFXXq6xXFXXXu.jpg" border="0"&gt; &lt;/div&gt;&lt;!--Photo show--&gt; &lt;div&gt;&lt;p&gt;&lt;IMG  src="http://www.eusmile.com/items/MT094P/1.jpg"&gt;&lt;/p&gt;&lt;p&gt;&lt;IMG  src="http://www.eusmile.com/items/MT094P/2.jpg"&gt;&lt;/p&gt;&lt;p&gt;&lt;IMG  src="http://www.eusmile.com/items/MT094P/3.jpg"&gt;&lt;/p&gt;&lt;p&gt;&lt;IMG  src="http://www.eusmile.com/items/MT094P/4.jpg"&gt;&lt;/p&gt;&lt;p&gt;&lt;IMG  src="http://www.eusmile.com/items/MT094P/5.jpg"&gt;&lt;/p&gt;&lt;p&gt;&lt;IMG  src="http://www.eusmile.com/items/MT094P/6.jpg"&gt;&lt;/p&gt;&lt;/div&gt;&lt;!----&gt;&lt;kse:widget data-widget-type="customText" id="1510062" title="shipping" type="custom"&gt;&lt;/kse:widget&gt;</t>
  </si>
  <si>
    <t>http://www.eusmile.com/gallary/MT094P/1.jpg,http://www.eusmile.com/gallary/MT094P/2.jpg,http://www.eusmile.com/gallary/MT094P/3.jpg,http://www.eusmile.com/gallary/MT094P/4.jpg,http://www.eusmile.com/gallary/MT094P/5.jpg,http://www.eusmile.com/gallary/MT094P/6.jpg</t>
  </si>
  <si>
    <t>http://www.eusmile.com/gallary/MT096P/1.jpg,http://www.eusmile.com/gallary/MT096P/2.jpg,http://www.eusmile.com/gallary/MT096P/3.jpg,http://www.eusmile.com/gallary/MT096P/4.jpg,http://www.eusmile.com/gallary/MT096P/5.jpg,http://www.eusmile.com/gallary/MT096P/6.jpg,http://www.eusmile.com/gallary/MT096P/7.jpg,http://www.eusmile.com/gallary/MT096P/8.jpg,http://www.eusmile.com/gallary/MT096P/9.jpg,http://www.eusmile.com/gallary/MT096P/10.jpg,http://www.eusmile.com/gallary/MT096P/11.jpg,http://www.eusmile.com/gallary/MT096P/12.jpg</t>
  </si>
  <si>
    <t>http://www.eusmile.com/gallary/MT098P/1.jpg,http://www.eusmile.com/gallary/MT098P/2.jpg,http://www.eusmile.com/gallary/MT098P/3.jpg,http://www.eusmile.com/gallary/MT098P/4.jpg,http://www.eusmile.com/gallary/MT098P/5.jpg,http://www.eusmile.com/gallary/MT098P/6.jpg,http://www.eusmile.com/gallary/MT098P/7.jpg,http://www.eusmile.com/gallary/MT098P/8.jpg</t>
  </si>
  <si>
    <t>2pcs New ABS Chrome Plated Rear Fog Light Lamp Styling Cover Trim Tail Foglamp Corner Protective Decor For BMW X5 F15 2014 2015</t>
  </si>
  <si>
    <t>http://www.eusmile.com/gallary/CA03122/1.jpg,http://www.eusmile.com/gallary/CA03122/2.jpg,http://www.eusmile.com/gallary/CA03122/3.jpg,http://www.eusmile.com/gallary/CA03122/4.jpg</t>
  </si>
  <si>
    <t>&lt;div style="color:#000000;font-size:0px;width:960.0px;"&gt; &lt;img src="http://g03.a.alicdn.com/kf/HTB1HHdWKFXXXXbXXFXXq6xXFXXXu/201003442/HTB1HHdWKFXXXXbXXFXXq6xXFXXXu.jpg"&gt; &lt;/div&gt;&lt;div style="color: #000000;font-size:0px;width: 960.0px;height: 35.0px;margin-bottom: 20.0px;"&gt;  &lt;div style="float: left;margin: 0.0px;"&gt; &lt;a href="http://www.aliexpress.com/store/317565"&gt;&lt;img src="http://g01.a.alicdn.com/kf/HTB1jU8TKFXXXXbMXpXXq6xXFXXXO/201003442/HTB1jU8TKFXXXXbMXpXXq6xXFXXXO.jpg"&gt;&lt;/a&gt; &lt;/div&gt;  &lt;div style="float: left;margin: 0.0px;"&gt; &lt;a href="http://www.aliexpress.com/store/sale-items/317565.html"&gt;&lt;img src="http://g01.a.alicdn.com/kf/HTB1fqp3KFXXXXXcXpXXq6xXFXXX0/201003442/HTB1fqp3KFXXXXXcXpXXq6xXFXXX0.jpg"&gt;&lt;/a&gt; &lt;/div&gt;  &lt;div style="float: left;margin: 0.0px;"&gt; &lt;a href="http://www.aliexpress.com/store/top-rated-products/317565.html?tracelog=topselling_tab"&gt;&lt;img src="http://g02.a.alicdn.com/kf/HTB1YNJ0KFXXXXXpXpXXq6xXFXXXs/201003442/HTB1YNJ0KFXXXXXpXpXXq6xXFXXXs.jpg"&gt;&lt;/a&gt; &lt;/div&gt;  &lt;div style="float: left;margin: 0.0px;"&gt; &lt;a href="http://www.aliexpress.com/store/new-arrivals/317565.html?tracelog=newarrivals_tab"&gt;&lt;img src="http://g03.a.alicdn.com/kf/HTB1IKFCKFXXXXbYXVXXq6xXFXXXQ/201003442/HTB1IKFCKFXXXXbYXVXXq6xXFXXXQ.jpg"&gt;&lt;/a&gt; &lt;/div&gt;  &lt;div style="float: left;margin: 0.0px;"&gt; &lt;a href="http://www.aliexpress.com/store/all-wholesale-products/317565.html"&gt;&lt;img src="http://g03.a.alicdn.com/kf/HTB1jVJVKFXXXXb9XpXXq6xXFXXXP/201003442/HTB1jVJVKFXXXXb9XpXXq6xXFXXXP.jpg"&gt;&lt;/a&gt; &lt;/div&gt;  &lt;div style="float: left;margin: 0.0px;"&gt; &lt;img src="http://g04.a.alicdn.com/kf/HTB1ZhRJKFXXXXcPXFXXq6xXFXXXq/201003442/HTB1ZhRJKFXXXXcPXFXXq6xXFXXXq.jpg"&gt; &lt;/div&gt;&lt;/div&gt;&lt;div style="color:#2b2b2b; font-size:23px; width:900px; background-repeat:no-repeat; font-family: Century, arial, helvetica, sans-serif; padding:10px;color:#2b2b2b;"&gt;&lt;center&gt;&lt;span&gt;2pcs ABS Chrome Plated Rear Fog Light Lamp Cover Trim Decor Fit For BMW X5 F15 2014-2015&lt;/span&gt;&lt;/center&gt;&lt;/div&gt;&lt;!----&gt;&lt;!--Specifications--&gt;&lt;div style="color: #000000;font-size:0px;height: 36.0px;"&gt;  &lt;img src="http://g01.a.alicdn.com/kf/HTB1o7x_KFXXXXXSXXXXq6xXFXXXI/201003442/HTB1o7x_KFXXXXXSXXXXq6xXFXXXI.jpg" border="0"&gt; &lt;/div&gt;&lt;div style="padding-left:2px; width:900px; font-family:Arial, Helvetica, sans-serif; font-size:14px; color:#4b4b4b;" &gt;&lt;ul&gt;&lt;li&gt;&lt;b&gt;Condition:&lt;/b&gt; 100% new&lt;/li&gt;&lt;li&gt;&lt;b&gt;Color:&lt;/b&gt; Silver&lt;/li&gt;&lt;li&gt;&lt;b&gt;Material:&lt;/b&gt; ABS plastic with triple chrome plated finish&lt;/li&gt;&lt;li&gt;&lt;b&gt;Placement on Vehicle:&lt;/b&gt; Rear&lt;/li&gt;&lt;li&gt;&lt;b&gt;Item included:&lt;/b&gt; 2 x rear fog light trim&lt;/li&gt;&lt;li&gt;&lt;b&gt;Compatible With:&lt;/b&gt; Fit for BMW X5 F15 2014-2015&lt;/li&gt;&lt;/ul&gt;&lt;/div&gt;&lt;!--Specifications--&gt;&lt;!--Description--&gt;&lt;div style="color: #000000;font-size:0px;"&gt;&lt;img src="http://g03.a.alicdn.com/kf/HTB1VphKKFXXXXctXFXXq6xXFXXXr/201003442/HTB1VphKKFXXXXctXFXXq6xXFXXXr.jpg" border="0"&gt; &lt;/div&gt;&lt;div style="padding-left:20px; width:900px;font-family:Arial, Helvetica, sans-serif; font-size:14px; color:#4b4b4b;margin-left:10px;"&gt;&lt;p&gt;&lt;img src="http://www.eusmile.com/des_pic/des_CA03122.jpg"/&gt;&lt;/p&gt;&lt;p&gt;&lt;b&gt;Feature:&lt;/b&gt;&lt;/p&gt;&lt;p&gt;1) 3M automotive double side tape, not easy to fall.&lt;/p&gt;&lt;p&gt;2) Perfect fit, easy installation.&lt;/p&gt;&lt;p&gt;3) Decorate car appearances, make your car particular and unique.&lt;/p&gt;&lt;p&gt;4) Never rust, bright as mirror.&lt;/p&gt;&lt;span style="color:#FF0000"&gt;&lt;p&gt;Note:&lt;/p&gt;&lt;/span&gt;&lt;span style="color:#FF0000"&gt;&lt;p&gt;1) Before installation, make sure that the target area is clean, no oil&lt;/p&gt;&lt;/span&gt;&lt;span style="color:#FF0000"&gt;&lt;p&gt;2) The effect would be better if the gum of the tape is heated&lt;/p&gt;&lt;/span&gt;&lt;span style="color:#FF0000"&gt;&lt;p&gt;3) After installation please do not wash your car within three days&lt;/p&gt;&lt;/span&gt;&lt;/div&gt;&lt;!--Description--&gt;  &lt;div style="color: #000000;font-size:0px;"&gt;&lt;img src="http://g04.a.alicdn.com/kf/HTB1CSpKKFXXXXcQXFXXq6xXFXXXu/201003442/HTB1CSpKKFXXXXcQXFXXq6xXFXXXu.jpg" border="0"&gt; &lt;/div&gt;&lt;!--Photo show--&gt; &lt;div&gt;&lt;p&gt;&lt;IMG  src="http://www.eusmile.com/items/CA03122/1.jpg"&gt;&lt;/p&gt;&lt;p&gt;&lt;IMG  src="http://www.eusmile.com/items/CA03122/2.jpg"&gt;&lt;/p&gt;&lt;p&gt;&lt;IMG  src="http://www.eusmile.com/items/CA03122/3.jpg"&gt;&lt;/p&gt;&lt;p&gt;&lt;IMG  src="http://www.eusmile.com/items/CA03122/4.jpg"&gt;&lt;/p&gt;&lt;/div&gt;&lt;!----&gt;&lt;kse:widget data-widget-type="customText" id="1510062" title="shipping" type="custom"&gt;&lt;/kse:widget&gt;</t>
  </si>
  <si>
    <t>Material:ABS plastic with triple chrome plated finish
Color:Silver
Placement on Vehicle: Rear
Fit 1:for BMW X5 F15 2014 2015</t>
  </si>
  <si>
    <t>ECA03122</t>
  </si>
  <si>
    <t>&lt;div style="color:#000000;font-size:0px;width:960.0px;"&gt; &lt;img src="http://g03.a.alicdn.com/kf/HTB1HHdWKFXXXXbXXFXXq6xXFXXXu/201003442/HTB1HHdWKFXXXXbXXFXXq6xXFXXXu.jpg"&gt; &lt;/div&gt;&lt;div style="color: #000000;font-size:0px;width: 960.0px;height: 35.0px;margin-bottom: 20.0px;"&gt;  &lt;div style="float: left;margin: 0.0px;"&gt; &lt;a href="http://www.aliexpress.com/store/317565"&gt;&lt;img src="http://g01.a.alicdn.com/kf/HTB1jU8TKFXXXXbMXpXXq6xXFXXXO/201003442/HTB1jU8TKFXXXXbMXpXXq6xXFXXXO.jpg"&gt;&lt;/a&gt; &lt;/div&gt;  &lt;div style="float: left;margin: 0.0px;"&gt; &lt;a href="http://www.aliexpress.com/store/sale-items/317565.html"&gt;&lt;img src="http://g01.a.alicdn.com/kf/HTB1fqp3KFXXXXXcXpXXq6xXFXXX0/201003442/HTB1fqp3KFXXXXXcXpXXq6xXFXXX0.jpg"&gt;&lt;/a&gt; &lt;/div&gt;  &lt;div style="float: left;margin: 0.0px;"&gt; &lt;a href="http://www.aliexpress.com/store/top-rated-products/317565.html?tracelog=topselling_tab"&gt;&lt;img src="http://g02.a.alicdn.com/kf/HTB1YNJ0KFXXXXXpXpXXq6xXFXXXs/201003442/HTB1YNJ0KFXXXXXpXpXXq6xXFXXXs.jpg"&gt;&lt;/a&gt; &lt;/div&gt;  &lt;div style="float: left;margin: 0.0px;"&gt; &lt;a href="http://www.aliexpress.com/store/new-arrivals/317565.html?tracelog=newarrivals_tab"&gt;&lt;img src="http://g03.a.alicdn.com/kf/HTB1IKFCKFXXXXbYXVXXq6xXFXXXQ/201003442/HTB1IKFCKFXXXXbYXVXXq6xXFXXXQ.jpg"&gt;&lt;/a&gt; &lt;/div&gt;  &lt;div style="float: left;margin: 0.0px;"&gt; &lt;a href="http://www.aliexpress.com/store/all-wholesale-products/317565.html"&gt;&lt;img src="http://g03.a.alicdn.com/kf/HTB1jVJVKFXXXXb9XpXXq6xXFXXXP/201003442/HTB1jVJVKFXXXXb9XpXXq6xXFXXXP.jpg"&gt;&lt;/a&gt; &lt;/div&gt;  &lt;div style="float: left;margin: 0.0px;"&gt; &lt;img src="http://g04.a.alicdn.com/kf/HTB1ZhRJKFXXXXcPXFXXq6xXFXXXq/201003442/HTB1ZhRJKFXXXXcPXFXXq6xXFXXXq.jpg"&gt; &lt;/div&gt;&lt;/div&gt;&lt;div style="color:#2b2b2b; font-size:23px; width:900px; background-repeat:no-repeat; font-family: Century, arial, helvetica, sans-serif; padding:10px;color:#2b2b2b;"&gt;&lt;center&gt;&lt;span&gt;Adjustable Number License Plate Mount Holder Bracket Motorcycle Aluminum Alloy&lt;/span&gt;&lt;/center&gt;&lt;/div&gt;&lt;!----&gt;&lt;!--Specifications--&gt;&lt;div style="color: #000000;font-size:0px;height: 36.0px;"&gt;  &lt;img src="http://g01.a.alicdn.com/kf/HTB1o7x_KFXXXXXSXXXXq6xXFXXXI/201003442/HTB1o7x_KFXXXXXSXXXXq6xXFXXXI.jpg" border="0"&gt; &lt;/div&gt;&lt;div style="padding-left:2px; width:900px; font-family:Arial, Helvetica, sans-serif; font-size:14px; color:#4b4b4b;" &gt;&lt;ul&gt;&lt;li&gt;&lt;B&gt;Condition:&lt;/B&gt; 100% new&lt;/li&gt;&lt;li&gt;&lt;B&gt;Color:&lt;/B&gt; Gold /Silver /Black /Blue&lt;/li&gt;&lt;li&gt;&lt;B&gt;Material:&lt;/B&gt;Aluminum Alloy&lt;/li&gt;&lt;li&gt;&lt;B&gt;Suitable: &lt;/B&gt;for License Plate&lt;/li&gt;&lt;li&gt;&lt;B&gt;Compatible With:&lt;/B&gt; Fit for Motorcycle, Scooter, Cruiser, Chopper, Street Bike, Sport Bike, Custom application, such as, Honda, Yamaha, Kawasaki, Suzuki, Harley-Davidson, Bobber, Choppers&lt;/li&gt;&lt;li&gt;&lt;B&gt;Item included: &lt;/B&gt;&lt;P&gt;1x License Plate Mount&lt;/P&gt;&lt;P&gt;2x Screw nut&lt;/P&gt;&lt;P&gt;2x Screw bolt&lt;/P&gt;&lt;P style="color:#0000FF"&gt;This Is Aftermarket Replacement Item But Not Genuine.&lt;/P&gt;&lt;P&gt;&lt;B style="color:#FF0000"&gt;Please note:&lt;/B&gt; &lt;/P&gt;&lt;P style="color:#FF0000"&gt;1) Make sure the size fit your license plate and vehicle before purchase.&lt;/P&gt;&lt;P style="color:#FF0000"&gt;2) Please allow 3-5 mm error due to manual measurement.&lt;/P&gt;&lt;P style="color:#FF0000"&gt;3) The color of product may be difference from picture due to light and display.&lt;/P&gt;&lt;/li&gt;&lt;/ul&gt;&lt;/div&gt;&lt;!--Specifications--&gt;&lt;!--Description--&gt;&lt;div style="color: #000000;font-size:0px;"&gt;&lt;img src="http://g03.a.alicdn.com/kf/HTB1VphKKFXXXXctXFXXq6xXFXXXr/201003442/HTB1VphKKFXXXXctXFXXq6xXFXXXr.jpg" border="0"&gt; &lt;/div&gt;&lt;div style="padding-left:20px; width:900px;font-family:Arial, Helvetica, sans-serif; font-size:14px; color:#4b4b4b;margin-left:10px;"&gt;&lt;P&gt;&lt;SPAN style="color:#000000; font-size:16PX; font-weight:bold;"&gt;Feature:&lt;/SPAN&gt;&lt;/P&gt;&lt;P&gt;1) Made of aluminum alloy.&lt;/P&gt;&lt;P&gt;2) Many holes design, you can install license plate in different ways.&lt;/P&gt;&lt;P&gt;3) Many colors you can choose.&lt;/P&gt;&lt;P&gt;4) Easy installation.&lt;/P&gt;&lt;P&gt;5) Stable characteristics, high reliability.&lt;/P&gt;&lt;/div&gt;&lt;!--Description--&gt;  &lt;div style="color: #000000;font-size:0px;"&gt;&lt;img src="http://g04.a.alicdn.com/kf/HTB1CSpKKFXXXXcQXFXXq6xXFXXXu/201003442/HTB1CSpKKFXXXXcQXFXXq6xXFXXXu.jpg" border="0"&gt; &lt;/div&gt;&lt;!--Photo show--&gt; &lt;div&gt;&lt;p&gt;&lt;IMG  src="http://www.eusmile.com/items/MT098P/1.jpg"&gt;&lt;/p&gt;&lt;p&gt;&lt;IMG  src="http://www.eusmile.com/items/MT098P/2.jpg"&gt;&lt;/p&gt;&lt;p&gt;&lt;IMG  src="http://www.eusmile.com/items/MT098P/3.jpg"&gt;&lt;/p&gt;&lt;p&gt;&lt;IMG  src="http://www.eusmile.com/items/MT098P/4.jpg"&gt;&lt;/p&gt;&lt;p&gt;&lt;IMG  src="http://www.eusmile.com/items/MT098P/5.jpg"&gt;&lt;/p&gt;&lt;p&gt;&lt;IMG  src="http://www.eusmile.com/items/MT098P/6.jpg"&gt;&lt;/p&gt;&lt;p&gt;&lt;IMG  src="http://www.eusmile.com/items/MT098P/7.jpg"&gt;&lt;/p&gt;&lt;p&gt;&lt;IMG  src="http://www.eusmile.com/items/MT098P/8.jpg"&gt;&lt;/p&gt;&lt;/div&gt;&lt;!----&gt;&lt;kse:widget data-widget-type="customText" id="1510062" title="shipping" type="custom"&gt;&lt;/kse:widget&gt;</t>
  </si>
  <si>
    <t>&lt;div style="color:#000000;font-size:0px;width:960.0px;"&gt; &lt;img src="http://g03.a.alicdn.com/kf/HTB1HHdWKFXXXXbXXFXXq6xXFXXXu/201003442/HTB1HHdWKFXXXXbXXFXXq6xXFXXXu.jpg"&gt; &lt;/div&gt;&lt;div style="color: #000000;font-size:0px;width: 960.0px;height: 35.0px;margin-bottom: 20.0px;"&gt;  &lt;div style="float: left;margin: 0.0px;"&gt; &lt;a href="http://www.aliexpress.com/store/317565"&gt;&lt;img src="http://g01.a.alicdn.com/kf/HTB1jU8TKFXXXXbMXpXXq6xXFXXXO/201003442/HTB1jU8TKFXXXXbMXpXXq6xXFXXXO.jpg"&gt;&lt;/a&gt; &lt;/div&gt;  &lt;div style="float: left;margin: 0.0px;"&gt; &lt;a href="http://www.aliexpress.com/store/sale-items/317565.html"&gt;&lt;img src="http://g01.a.alicdn.com/kf/HTB1fqp3KFXXXXXcXpXXq6xXFXXX0/201003442/HTB1fqp3KFXXXXXcXpXXq6xXFXXX0.jpg"&gt;&lt;/a&gt; &lt;/div&gt;  &lt;div style="float: left;margin: 0.0px;"&gt; &lt;a href="http://www.aliexpress.com/store/top-rated-products/317565.html?tracelog=topselling_tab"&gt;&lt;img src="http://g02.a.alicdn.com/kf/HTB1YNJ0KFXXXXXpXpXXq6xXFXXXs/201003442/HTB1YNJ0KFXXXXXpXpXXq6xXFXXXs.jpg"&gt;&lt;/a&gt; &lt;/div&gt;  &lt;div style="float: left;margin: 0.0px;"&gt; &lt;a href="http://www.aliexpress.com/store/new-arrivals/317565.html?tracelog=newarrivals_tab"&gt;&lt;img src="http://g03.a.alicdn.com/kf/HTB1IKFCKFXXXXbYXVXXq6xXFXXXQ/201003442/HTB1IKFCKFXXXXbYXVXXq6xXFXXXQ.jpg"&gt;&lt;/a&gt; &lt;/div&gt;  &lt;div style="float: left;margin: 0.0px;"&gt; &lt;a href="http://www.aliexpress.com/store/all-wholesale-products/317565.html"&gt;&lt;img src="http://g03.a.alicdn.com/kf/HTB1jVJVKFXXXXb9XpXXq6xXFXXXP/201003442/HTB1jVJVKFXXXXb9XpXXq6xXFXXXP.jpg"&gt;&lt;/a&gt; &lt;/div&gt;  &lt;div style="float: left;margin: 0.0px;"&gt; &lt;img src="http://g04.a.alicdn.com/kf/HTB1ZhRJKFXXXXcPXFXXq6xXFXXXq/201003442/HTB1ZhRJKFXXXXcPXFXXq6xXFXXXq.jpg"&gt; &lt;/div&gt;&lt;/div&gt;&lt;div style="color:#2b2b2b; font-size:23px; width:900px; background-repeat:no-repeat; font-family: Century, arial, helvetica, sans-serif; padding:10px;color:#2b2b2b;"&gt;&lt;center&gt;&lt;span&gt;Waterproof Bike Motor Bag Case + Handlebar Mount Holder Cradle fit for Cell Phone GPS Touch&lt;/span&gt;&lt;/center&gt;&lt;/div&gt;&lt;!----&gt;&lt;!--Specifications--&gt;&lt;div style="color: #000000;font-size:0px;height: 36.0px;"&gt;  &lt;img src="http://g01.a.alicdn.com/kf/HTB1o7x_KFXXXXXSXXXXq6xXFXXXI/201003442/HTB1o7x_KFXXXXXSXXXXq6xXFXXXI.jpg" border="0"&gt; &lt;/div&gt;&lt;div style="padding-left:2px; width:900px; font-family:Arial, Helvetica, sans-serif; font-size:14px; color:#4b4b4b;" &gt;&lt;ul&gt;&lt;li&gt;&lt;B&gt;Condition:&lt;/B&gt; 100% new&lt;/li&gt;&lt;li&gt;&lt;B&gt;Color:&lt;/B&gt; Black&lt;/li&gt;&lt;li&gt;&lt;B&gt;Material:&lt;/B&gt; plastic &amp; leather&lt;/li&gt;&lt;li&gt;&lt;B&gt;Case Size:&lt;/B&gt; S /M /L&lt;/li&gt;&lt;li&gt;&lt;B&gt;Item included:&lt;/B&gt; &lt;P&gt;1 x Bike mount case (size accord to your choice)&lt;/P&gt;&lt;P&gt;1 x Bracket (phone is NOT included)&lt;/P&gt;&lt;/li&gt;&lt;li&gt;&lt;B&gt;Compatible With: &lt;/B&gt;&lt;P&gt;Fit for motorcycle, cruiser, chopper, custom with 7/8" (22mm) to 1" (26mm) handlebar.&lt;/P&gt;&lt;P&gt;Fit for Honda, Yamaha, Suzuki, Kawasaki, Ducati, ATV, Harley bikes, etc... &lt;/P&gt;&lt;P style="color:#0000FF"&gt;This Is Aftermarket Replacement Item But Not Genuine&lt;/P&gt;&lt;P style="color:#FF0000"&gt;Note: All dimensions are measured by hand, there may be small deviations. &lt;/P&gt;&lt;/li&gt;&lt;/ul&gt;&lt;/div&gt;&lt;!--Specifications--&gt;&lt;!--Description--&gt;&lt;div style="color: #000000;font-size:0px;"&gt;&lt;img src="http://g03.a.alicdn.com/kf/HTB1VphKKFXXXXctXFXXq6xXFXXXr/201003442/HTB1VphKKFXXXXctXFXXq6xXFXXXr.jpg" border="0"&gt; &lt;/div&gt;&lt;div style="padding-left:20px; width:900px;font-family:Arial, Helvetica, sans-serif; font-size:14px; color:#4b4b4b;margin-left:10px;"&gt;&lt;table width="650" border="2" cellspacing="2" cellpadding="2"&gt;  &lt;tr&gt;    &lt;td&gt;Size&lt;/td&gt;    &lt;td&gt;Inside(L*W*H)mm&lt;/td&gt;    &lt;td&gt;Outside(L*W*H)mm&lt;/td&gt;    &lt;td&gt;Compatible With&lt;/td&gt;  &lt;/tr&gt;  &lt;tr&gt;    &lt;td&gt;S&lt;/td&gt;    &lt;td&gt;128*60*15&lt;/td&gt;    &lt;td&gt;140*80*25&lt;/td&gt;    &lt;td&gt;fit for iPhone4/5/5s,HTC new one,Samsung S3/I9300/S2/I9100/S4/I9500...&lt;/td&gt;  &lt;/tr&gt;  &lt;tr&gt;    &lt;td&gt;M&lt;/td&gt;    &lt;td&gt;140*70*17&lt;/td&gt;    &lt;td&gt;155*90*25&lt;/td&gt;    &lt;td&gt;fit for iPhone6,Nokia920,Samsung Note2 / N7100 / Note1 / I9220...&lt;/td&gt;  &lt;/tr&gt;  &lt;tr&gt;    &lt;td&gt;L&lt;/td&gt;    &lt;td&gt;150*80*17&lt;/td&gt;    &lt;td&gt;165*100*28&lt;/td&gt;    &lt;td&gt;fit for iPhone6 plus/6s Plus,Samsung Note3 / Note4&lt;/td&gt;  &lt;/tr&gt;&lt;/table&gt;&lt;P&gt;&lt;SPAN style="color:#000000; font-size:16PX; font-weight:bold;"&gt;Feature:&lt;/SPAN&gt;&lt;/P&gt;&lt;P&gt;1) Mount it on your bicycle or motorcycle's handlebar.&lt;/P&gt;&lt;P&gt;2) With 360 degrees rotation you can easily adjust the bracket arm to any angle you desire.&lt;/P&gt;&lt;P&gt;3) With inductive touch function, touch screen operation smoothly even when the device wears the case.&lt;/P&gt;&lt;P&gt;4) Waterproof, but not 100% water-proof case. It only protects in slightly water-drop or rain.&lt;/P&gt;&lt;P&gt;5) Convenient you to check time/map/callings/messages no matter on fine day or rain day.&lt;/P&gt;&lt;/div&gt;&lt;!--Description--&gt;  &lt;div style="color: #000000;font-size:0px;"&gt;&lt;img src="http://g04.a.alicdn.com/kf/HTB1CSpKKFXXXXcQXFXXq6xXFXXXu/201003442/HTB1CSpKKFXXXXcQXFXXq6xXFXXXu.jpg" border="0"&gt; &lt;/div&gt;&lt;!--Photo show--&gt; &lt;div&gt;&lt;p&gt;&lt;IMG  src="http://www.eusmile.com/items/MT096P/1.jpg"&gt;&lt;/p&gt;&lt;p&gt;&lt;IMG  src="http://www.eusmile.com/items/MT096P/2.jpg"&gt;&lt;/p&gt;&lt;p&gt;&lt;IMG  src="http://www.eusmile.com/items/MT096P/3.jpg"&gt;&lt;/p&gt;&lt;p&gt;&lt;IMG  src="http://www.eusmile.com/items/MT096P/4.jpg"&gt;&lt;/p&gt;&lt;p&gt;&lt;IMG  src="http://www.eusmile.com/items/MT096P/5.jpg"&gt;&lt;/p&gt;&lt;p&gt;&lt;IMG  src="http://www.eusmile.com/items/MT096P/6.jpg"&gt;&lt;/p&gt;&lt;p&gt;&lt;IMG  src="http://www.eusmile.com/items/MT096P/7.jpg"&gt;&lt;/p&gt;&lt;p&gt;&lt;IMG  src="http://www.eusmile.com/items/MT096P/8.jpg"&gt;&lt;/p&gt;&lt;p&gt;&lt;IMG  src="http://www.eusmile.com/items/MT096P/9.jpg"&gt;&lt;/p&gt;&lt;p&gt;&lt;IMG  src="http://www.eusmile.com/items/MT096P/10.jpg"&gt;&lt;/p&gt;&lt;p&gt;&lt;IMG  src="http://www.eusmile.com/items/MT096P/11.jpg"&gt;&lt;/p&gt;&lt;p&gt;&lt;IMG  src="http://www.eusmile.com/items/MT096P/12.jpg"&gt;&lt;/p&gt;&lt;/div&gt;&lt;!----&gt;&lt;kse:widget data-widget-type="customText" id="1510062" title="shipping" type="custom"&gt;&lt;/kse:widget&gt;</t>
  </si>
  <si>
    <t>库存</t>
  </si>
  <si>
    <t>服务模板</t>
  </si>
  <si>
    <t>模板生成器里对应的gallary地址</t>
  </si>
  <si>
    <t>相当于ebay目录id</t>
  </si>
  <si>
    <t>空</t>
  </si>
  <si>
    <t>产品名称</t>
  </si>
  <si>
    <t>公司目录id</t>
  </si>
  <si>
    <t>空</t>
  </si>
  <si>
    <t>从描述中销售截取</t>
  </si>
  <si>
    <t>销售自己维护的</t>
  </si>
  <si>
    <t>空</t>
  </si>
  <si>
    <t>price-after-discount</t>
  </si>
  <si>
    <r>
      <t>"</t>
    </r>
    <r>
      <rPr>
        <sz val="10"/>
        <rFont val="宋体"/>
        <family val="0"/>
      </rPr>
      <t>ture"</t>
    </r>
  </si>
  <si>
    <t>"5"</t>
  </si>
  <si>
    <t>"3"</t>
  </si>
  <si>
    <t>带前缀的sku</t>
  </si>
  <si>
    <t>多属性，用特定公式生成的字符串</t>
  </si>
  <si>
    <t>“false“</t>
  </si>
  <si>
    <t>产品重量</t>
  </si>
  <si>
    <t>产品体积</t>
  </si>
  <si>
    <t>运费模块id</t>
  </si>
  <si>
    <t>”30“</t>
  </si>
  <si>
    <t>”42815“</t>
  </si>
  <si>
    <t>”99“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</si>
</sst>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.5"/>
      <name val="Calibri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0"/>
      <color indexed="8"/>
      <name val="Arial Unicode MS"/>
      <family val="2"/>
    </font>
    <font>
      <sz val="9"/>
      <color indexed="8"/>
      <name val="Trebuchet MS"/>
      <family val="2"/>
    </font>
    <font>
      <sz val="9"/>
      <color indexed="63"/>
      <name val="Consolas"/>
      <family val="3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sz val="10"/>
      <color rgb="FF000000"/>
      <name val="Arial Unicode MS"/>
      <family val="2"/>
    </font>
    <font>
      <sz val="9"/>
      <color rgb="FF000000"/>
      <name val="Trebuchet MS"/>
      <family val="2"/>
    </font>
    <font>
      <sz val="9"/>
      <color rgb="FF222222"/>
      <name val="Consolas"/>
      <family val="3"/>
    </font>
    <font>
      <b/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0" fillId="13" borderId="10" xfId="0" applyFill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center" vertical="center"/>
    </xf>
    <xf numFmtId="0" fontId="43" fillId="13" borderId="10" xfId="0" applyFont="1" applyFill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9" borderId="10" xfId="0" applyFont="1" applyFill="1" applyBorder="1" applyAlignment="1">
      <alignment horizontal="left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7" borderId="10" xfId="0" applyFont="1" applyFill="1" applyBorder="1" applyAlignment="1">
      <alignment/>
    </xf>
    <xf numFmtId="0" fontId="43" fillId="34" borderId="10" xfId="0" applyFont="1" applyFill="1" applyBorder="1" applyAlignment="1">
      <alignment horizontal="center"/>
    </xf>
    <xf numFmtId="0" fontId="35" fillId="7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top" wrapText="1"/>
    </xf>
    <xf numFmtId="0" fontId="43" fillId="33" borderId="10" xfId="0" applyFont="1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35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7" borderId="0" xfId="0" applyFont="1" applyFill="1" applyAlignment="1">
      <alignment vertical="center"/>
    </xf>
    <xf numFmtId="0" fontId="12" fillId="0" borderId="0" xfId="0" applyFont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Alignment="1">
      <alignment/>
    </xf>
    <xf numFmtId="0" fontId="53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5" fillId="0" borderId="0" xfId="0" applyFont="1" applyAlignment="1">
      <alignment/>
    </xf>
    <xf numFmtId="0" fontId="56" fillId="33" borderId="11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43" fillId="9" borderId="10" xfId="0" applyFont="1" applyFill="1" applyBorder="1" applyAlignment="1">
      <alignment horizontal="left" vertical="top" wrapText="1"/>
    </xf>
    <xf numFmtId="0" fontId="43" fillId="9" borderId="10" xfId="0" applyFont="1" applyFill="1" applyBorder="1" applyAlignment="1">
      <alignment horizontal="left" vertical="top"/>
    </xf>
    <xf numFmtId="0" fontId="43" fillId="7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/>
    </xf>
    <xf numFmtId="0" fontId="43" fillId="34" borderId="10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left" vertical="top" wrapText="1"/>
    </xf>
    <xf numFmtId="0" fontId="3" fillId="15" borderId="16" xfId="0" applyFont="1" applyFill="1" applyBorder="1" applyAlignment="1">
      <alignment horizontal="left" vertical="top" wrapText="1"/>
    </xf>
    <xf numFmtId="0" fontId="3" fillId="15" borderId="17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J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0" sqref="J10"/>
    </sheetView>
  </sheetViews>
  <sheetFormatPr defaultColWidth="8.8515625" defaultRowHeight="24" customHeight="1"/>
  <cols>
    <col min="1" max="1" width="8.8515625" style="3" bestFit="1" customWidth="1"/>
    <col min="2" max="2" width="13.140625" style="3" customWidth="1"/>
    <col min="3" max="3" width="5.8515625" style="3" customWidth="1"/>
    <col min="4" max="4" width="10.7109375" style="3" customWidth="1"/>
    <col min="5" max="5" width="6.421875" style="3" customWidth="1"/>
    <col min="6" max="6" width="8.8515625" style="3" bestFit="1" customWidth="1"/>
    <col min="7" max="7" width="10.57421875" style="3" bestFit="1" customWidth="1"/>
    <col min="8" max="8" width="10.421875" style="3" customWidth="1"/>
    <col min="9" max="9" width="9.140625" style="3" customWidth="1"/>
    <col min="10" max="10" width="8.8515625" style="3" bestFit="1" customWidth="1"/>
    <col min="11" max="11" width="12.28125" style="3" customWidth="1"/>
    <col min="12" max="12" width="26.57421875" style="3" customWidth="1"/>
    <col min="13" max="13" width="17.7109375" style="3" customWidth="1"/>
    <col min="14" max="15" width="8.8515625" style="3" bestFit="1" customWidth="1"/>
    <col min="16" max="16" width="9.140625" style="3" customWidth="1"/>
    <col min="17" max="20" width="8.8515625" style="3" bestFit="1" customWidth="1"/>
    <col min="21" max="21" width="9.00390625" style="3" customWidth="1"/>
    <col min="22" max="22" width="8.8515625" style="3" customWidth="1"/>
    <col min="23" max="23" width="8.8515625" style="3" bestFit="1" customWidth="1"/>
    <col min="24" max="24" width="13.7109375" style="3" customWidth="1"/>
    <col min="25" max="27" width="9.140625" style="3" hidden="1" customWidth="1"/>
    <col min="28" max="30" width="8.8515625" style="3" bestFit="1" customWidth="1"/>
    <col min="31" max="31" width="10.00390625" style="3" customWidth="1"/>
    <col min="32" max="32" width="8.8515625" style="3" bestFit="1" customWidth="1"/>
    <col min="33" max="34" width="7.28125" style="3" customWidth="1"/>
    <col min="35" max="35" width="14.140625" style="3" customWidth="1"/>
    <col min="36" max="36" width="8.8515625" style="3" bestFit="1" customWidth="1"/>
    <col min="37" max="16384" width="8.8515625" style="3" customWidth="1"/>
  </cols>
  <sheetData>
    <row r="1" spans="1:36" s="1" customFormat="1" ht="24" customHeight="1">
      <c r="A1" s="35" t="s">
        <v>8</v>
      </c>
      <c r="B1" s="9" t="s">
        <v>9</v>
      </c>
      <c r="C1" s="1" t="s">
        <v>10</v>
      </c>
      <c r="D1" s="1" t="s">
        <v>11</v>
      </c>
      <c r="E1" s="1" t="s">
        <v>12</v>
      </c>
      <c r="F1" s="10" t="s">
        <v>13</v>
      </c>
      <c r="G1" s="10" t="s">
        <v>14</v>
      </c>
      <c r="H1" s="10" t="s">
        <v>15</v>
      </c>
      <c r="I1" s="10" t="s">
        <v>16</v>
      </c>
      <c r="J1" s="10" t="s">
        <v>17</v>
      </c>
      <c r="K1" s="10" t="s">
        <v>18</v>
      </c>
      <c r="L1" s="36" t="s">
        <v>0</v>
      </c>
      <c r="M1" s="36" t="s">
        <v>1</v>
      </c>
      <c r="N1" s="36" t="s">
        <v>2</v>
      </c>
      <c r="O1" s="36" t="s">
        <v>3</v>
      </c>
      <c r="P1" s="38" t="s">
        <v>19</v>
      </c>
      <c r="Q1" s="38" t="s">
        <v>20</v>
      </c>
      <c r="R1" s="35" t="s">
        <v>21</v>
      </c>
      <c r="S1" s="35" t="s">
        <v>22</v>
      </c>
      <c r="T1" s="35" t="s">
        <v>23</v>
      </c>
      <c r="U1" s="39" t="s">
        <v>24</v>
      </c>
      <c r="V1" s="9" t="s">
        <v>5</v>
      </c>
      <c r="W1" s="39" t="s">
        <v>25</v>
      </c>
      <c r="X1" s="36" t="s">
        <v>26</v>
      </c>
      <c r="Y1" s="36" t="s">
        <v>27</v>
      </c>
      <c r="Z1" s="36" t="s">
        <v>28</v>
      </c>
      <c r="AA1" s="36" t="s">
        <v>29</v>
      </c>
      <c r="AB1" s="36" t="s">
        <v>30</v>
      </c>
      <c r="AC1" s="36" t="s">
        <v>31</v>
      </c>
      <c r="AD1" s="36" t="s">
        <v>32</v>
      </c>
      <c r="AE1" s="9" t="s">
        <v>33</v>
      </c>
      <c r="AF1" s="35" t="s">
        <v>34</v>
      </c>
      <c r="AG1" s="1" t="s">
        <v>35</v>
      </c>
      <c r="AH1" s="1" t="s">
        <v>36</v>
      </c>
      <c r="AI1" t="s">
        <v>255</v>
      </c>
      <c r="AJ1" t="s">
        <v>256</v>
      </c>
    </row>
    <row r="2" spans="2:36" ht="24" customHeight="1">
      <c r="B2" s="3" t="s">
        <v>237</v>
      </c>
      <c r="F2" s="49" t="s">
        <v>245</v>
      </c>
      <c r="G2" s="50">
        <v>200000254</v>
      </c>
      <c r="H2" s="1">
        <v>252324900</v>
      </c>
      <c r="J2" s="48" t="s">
        <v>244</v>
      </c>
      <c r="K2" s="37"/>
      <c r="L2" s="46" t="s">
        <v>234</v>
      </c>
      <c r="M2" s="1">
        <v>100000015</v>
      </c>
      <c r="P2" s="2">
        <f>_xlfn.IFERROR(IF(#REF!="","",VLOOKUP(#REF!,Ready!A:D,2,0)),"")</f>
      </c>
      <c r="Q2" s="2" t="s">
        <v>6</v>
      </c>
      <c r="R2" s="2">
        <v>5</v>
      </c>
      <c r="S2" s="2">
        <v>5</v>
      </c>
      <c r="T2" s="2">
        <v>3</v>
      </c>
      <c r="V2" s="15" t="s">
        <v>239</v>
      </c>
      <c r="W2" s="2" t="s">
        <v>7</v>
      </c>
      <c r="X2" s="3">
        <v>0.028</v>
      </c>
      <c r="Y2" s="3">
        <v>20</v>
      </c>
      <c r="Z2" s="3">
        <v>3</v>
      </c>
      <c r="AB2" s="3">
        <v>5</v>
      </c>
      <c r="AC2" s="3">
        <v>5</v>
      </c>
      <c r="AD2" s="3">
        <v>5</v>
      </c>
      <c r="AE2" s="1">
        <v>703834035</v>
      </c>
      <c r="AF2" s="3">
        <v>30</v>
      </c>
      <c r="AI2">
        <v>99</v>
      </c>
      <c r="AJ2">
        <v>42815</v>
      </c>
    </row>
    <row r="3" spans="2:36" ht="24" customHeight="1">
      <c r="B3" s="3" t="s">
        <v>240</v>
      </c>
      <c r="F3" s="49" t="s">
        <v>246</v>
      </c>
      <c r="G3" s="3">
        <v>200003375</v>
      </c>
      <c r="H3" s="1">
        <v>252324900</v>
      </c>
      <c r="J3" s="48" t="s">
        <v>254</v>
      </c>
      <c r="K3" s="37"/>
      <c r="L3" s="46" t="s">
        <v>235</v>
      </c>
      <c r="M3" s="1">
        <v>100000017</v>
      </c>
      <c r="P3" s="2">
        <f>_xlfn.IFERROR(IF(#REF!="","",VLOOKUP(#REF!,Ready!A:D,2,0)),"")</f>
      </c>
      <c r="Q3" s="2" t="s">
        <v>6</v>
      </c>
      <c r="R3" s="2">
        <v>5</v>
      </c>
      <c r="S3" s="2">
        <v>5</v>
      </c>
      <c r="T3" s="2">
        <v>3</v>
      </c>
      <c r="V3" s="15" t="s">
        <v>241</v>
      </c>
      <c r="W3" s="2" t="s">
        <v>7</v>
      </c>
      <c r="X3" s="3">
        <v>0.136</v>
      </c>
      <c r="AB3" s="3">
        <v>18</v>
      </c>
      <c r="AC3" s="3">
        <v>8</v>
      </c>
      <c r="AD3" s="3">
        <v>10</v>
      </c>
      <c r="AE3" s="1">
        <v>703832561</v>
      </c>
      <c r="AF3" s="3">
        <v>30</v>
      </c>
      <c r="AI3">
        <v>99</v>
      </c>
      <c r="AJ3">
        <v>42815</v>
      </c>
    </row>
    <row r="4" spans="2:36" ht="24" customHeight="1">
      <c r="B4" s="3" t="s">
        <v>242</v>
      </c>
      <c r="F4" s="49" t="s">
        <v>247</v>
      </c>
      <c r="G4" s="50">
        <v>200000771</v>
      </c>
      <c r="H4" s="1">
        <v>252324900</v>
      </c>
      <c r="J4" s="48" t="s">
        <v>253</v>
      </c>
      <c r="K4" s="37"/>
      <c r="L4" s="46" t="s">
        <v>236</v>
      </c>
      <c r="M4" s="1">
        <v>100000017</v>
      </c>
      <c r="P4" s="2">
        <f>_xlfn.IFERROR(IF(#REF!="","",VLOOKUP(#REF!,Ready!A:D,2,0)),"")</f>
      </c>
      <c r="Q4" s="2" t="s">
        <v>6</v>
      </c>
      <c r="R4" s="2">
        <v>5</v>
      </c>
      <c r="S4" s="2">
        <v>5</v>
      </c>
      <c r="T4" s="2">
        <v>3</v>
      </c>
      <c r="V4" s="15" t="s">
        <v>243</v>
      </c>
      <c r="W4" s="2" t="s">
        <v>7</v>
      </c>
      <c r="X4" s="3">
        <v>0.087</v>
      </c>
      <c r="AB4" s="3">
        <v>17</v>
      </c>
      <c r="AC4" s="3">
        <v>16</v>
      </c>
      <c r="AD4" s="3">
        <v>5</v>
      </c>
      <c r="AE4" s="1">
        <v>703834035</v>
      </c>
      <c r="AF4" s="3">
        <v>30</v>
      </c>
      <c r="AI4">
        <v>99</v>
      </c>
      <c r="AJ4">
        <v>42815</v>
      </c>
    </row>
    <row r="5" spans="2:36" ht="24" customHeight="1">
      <c r="B5" s="3" t="s">
        <v>248</v>
      </c>
      <c r="F5" s="49" t="s">
        <v>249</v>
      </c>
      <c r="G5" s="50">
        <v>200000455</v>
      </c>
      <c r="H5" s="1">
        <v>505292919</v>
      </c>
      <c r="J5" s="48" t="s">
        <v>250</v>
      </c>
      <c r="L5" s="37" t="s">
        <v>251</v>
      </c>
      <c r="M5" s="1">
        <v>100000017</v>
      </c>
      <c r="P5" s="1">
        <v>18.79</v>
      </c>
      <c r="Q5" s="3" t="s">
        <v>6</v>
      </c>
      <c r="R5" s="2">
        <v>5</v>
      </c>
      <c r="S5" s="2">
        <v>5</v>
      </c>
      <c r="T5" s="2">
        <v>3</v>
      </c>
      <c r="U5" s="2" t="s">
        <v>252</v>
      </c>
      <c r="W5" s="3" t="b">
        <v>0</v>
      </c>
      <c r="X5" s="3">
        <v>0.044</v>
      </c>
      <c r="AB5" s="3">
        <v>41</v>
      </c>
      <c r="AC5" s="3">
        <v>6</v>
      </c>
      <c r="AD5" s="3">
        <v>5</v>
      </c>
      <c r="AE5" s="1">
        <v>703834877</v>
      </c>
      <c r="AF5" s="3">
        <v>30</v>
      </c>
      <c r="AI5">
        <v>99</v>
      </c>
      <c r="AJ5">
        <v>42815</v>
      </c>
    </row>
    <row r="6" spans="2:36" s="37" customFormat="1" ht="24" customHeight="1">
      <c r="B6" s="64" t="s">
        <v>260</v>
      </c>
      <c r="C6" s="67" t="s">
        <v>259</v>
      </c>
      <c r="D6" s="65"/>
      <c r="E6" s="66"/>
      <c r="F6" s="64" t="s">
        <v>257</v>
      </c>
      <c r="G6" s="64" t="s">
        <v>258</v>
      </c>
      <c r="H6" s="64" t="s">
        <v>261</v>
      </c>
      <c r="J6" s="64" t="s">
        <v>257</v>
      </c>
      <c r="K6" s="64" t="s">
        <v>262</v>
      </c>
      <c r="L6" s="64" t="s">
        <v>263</v>
      </c>
      <c r="M6" s="64" t="s">
        <v>264</v>
      </c>
      <c r="N6" s="64" t="s">
        <v>265</v>
      </c>
      <c r="O6" s="64" t="s">
        <v>265</v>
      </c>
      <c r="P6" s="37" t="s">
        <v>266</v>
      </c>
      <c r="Q6" s="37" t="s">
        <v>267</v>
      </c>
      <c r="R6" s="37" t="s">
        <v>268</v>
      </c>
      <c r="S6" s="37" t="s">
        <v>268</v>
      </c>
      <c r="T6" s="37" t="s">
        <v>269</v>
      </c>
      <c r="U6" s="64" t="s">
        <v>270</v>
      </c>
      <c r="V6" s="64" t="s">
        <v>271</v>
      </c>
      <c r="W6" s="37" t="s">
        <v>272</v>
      </c>
      <c r="X6" s="64" t="s">
        <v>273</v>
      </c>
      <c r="AB6" s="64" t="s">
        <v>274</v>
      </c>
      <c r="AC6" s="64" t="s">
        <v>274</v>
      </c>
      <c r="AD6" s="64" t="s">
        <v>274</v>
      </c>
      <c r="AE6" s="64" t="s">
        <v>275</v>
      </c>
      <c r="AF6" s="37" t="s">
        <v>276</v>
      </c>
      <c r="AI6" s="37" t="s">
        <v>278</v>
      </c>
      <c r="AJ6" s="37" t="s">
        <v>277</v>
      </c>
    </row>
  </sheetData>
  <sheetProtection/>
  <mergeCells count="1">
    <mergeCell ref="C6:E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8.8515625" defaultRowHeight="24" customHeight="1"/>
  <cols>
    <col min="1" max="1" width="12.00390625" style="3" customWidth="1"/>
    <col min="2" max="2" width="7.57421875" style="3" customWidth="1"/>
    <col min="3" max="4" width="10.421875" style="3" customWidth="1"/>
    <col min="5" max="5" width="11.57421875" style="3" customWidth="1"/>
    <col min="6" max="6" width="13.7109375" style="3" customWidth="1"/>
    <col min="7" max="7" width="10.57421875" style="16" customWidth="1"/>
    <col min="8" max="8" width="57.28125" style="3" customWidth="1"/>
    <col min="9" max="9" width="41.00390625" style="3" customWidth="1"/>
    <col min="10" max="10" width="8.8515625" style="3" bestFit="1" customWidth="1"/>
    <col min="11" max="16384" width="8.8515625" style="3" customWidth="1"/>
  </cols>
  <sheetData>
    <row r="1" spans="1:9" ht="63" customHeight="1">
      <c r="A1" s="17" t="s">
        <v>37</v>
      </c>
      <c r="B1" s="18" t="s">
        <v>38</v>
      </c>
      <c r="C1" s="53" t="s">
        <v>39</v>
      </c>
      <c r="D1" s="53"/>
      <c r="E1" s="54"/>
      <c r="F1" s="19" t="s">
        <v>40</v>
      </c>
      <c r="G1" s="20" t="s">
        <v>41</v>
      </c>
      <c r="H1" s="21" t="s">
        <v>42</v>
      </c>
      <c r="I1" s="33" t="s">
        <v>43</v>
      </c>
    </row>
    <row r="2" spans="1:9" s="15" customFormat="1" ht="33" customHeight="1">
      <c r="A2" s="56" t="s">
        <v>4</v>
      </c>
      <c r="B2" s="59" t="s">
        <v>44</v>
      </c>
      <c r="C2" s="55" t="s">
        <v>45</v>
      </c>
      <c r="D2" s="55"/>
      <c r="E2" s="55"/>
      <c r="F2" s="60" t="s">
        <v>46</v>
      </c>
      <c r="G2" s="51" t="s">
        <v>47</v>
      </c>
      <c r="H2" s="23" t="s">
        <v>48</v>
      </c>
      <c r="I2" s="22" t="s">
        <v>49</v>
      </c>
    </row>
    <row r="3" spans="1:9" s="15" customFormat="1" ht="16.5" customHeight="1">
      <c r="A3" s="57"/>
      <c r="B3" s="59"/>
      <c r="C3" s="25" t="s">
        <v>50</v>
      </c>
      <c r="D3" s="26" t="s">
        <v>51</v>
      </c>
      <c r="E3" s="26" t="s">
        <v>52</v>
      </c>
      <c r="F3" s="60"/>
      <c r="G3" s="52"/>
      <c r="H3" s="27" t="s">
        <v>53</v>
      </c>
      <c r="I3" s="34" t="s">
        <v>54</v>
      </c>
    </row>
    <row r="4" spans="1:9" s="15" customFormat="1" ht="15" customHeight="1">
      <c r="A4" s="58"/>
      <c r="B4" s="28" t="s">
        <v>55</v>
      </c>
      <c r="C4" s="29" t="s">
        <v>56</v>
      </c>
      <c r="D4" s="30" t="s">
        <v>57</v>
      </c>
      <c r="E4" s="26" t="s">
        <v>58</v>
      </c>
      <c r="F4" s="24" t="s">
        <v>238</v>
      </c>
      <c r="G4" s="31" t="s">
        <v>59</v>
      </c>
      <c r="H4" s="27" t="s">
        <v>60</v>
      </c>
      <c r="I4" s="34" t="s">
        <v>61</v>
      </c>
    </row>
    <row r="5" spans="1:9" ht="24" customHeight="1">
      <c r="A5" s="40" t="s">
        <v>146</v>
      </c>
      <c r="C5" s="32" t="s">
        <v>62</v>
      </c>
      <c r="F5" s="3">
        <f aca="true" t="shared" si="0" ref="F5:F57">_xlfn.IFERROR(IF(B5="","",$F$4&amp;A5),"")</f>
      </c>
      <c r="G5" s="16">
        <f aca="true" t="shared" si="1" ref="G5:G58">_xlfn.IFERROR(IF(B5="","",$G$4),"")</f>
      </c>
      <c r="H5" s="3">
        <f>_xlfn.IFERROR(IF(B5="","",$H$3&amp;$B$2&amp;$B$4&amp;B5&amp;$B$4&amp;$C$2&amp;$H$3&amp;C5&amp;$B$4&amp;VLOOKUP(D5,'颜色'!A:B,2,0)&amp;$E$4&amp;E5&amp;$B$4&amp;$H$4&amp;$F$2&amp;$B$4&amp;F5&amp;$B$4&amp;$H$4&amp;G5),"")</f>
      </c>
      <c r="I5" s="15" t="str">
        <f>IF(B5="",$I$3&amp;CONCATENATE(H6,H7)&amp;$I$4,"")</f>
        <v>{"skuArray": [{"价格":"2.69","属性":{"14":"350852#Orange"},"商家编码":"EMT094P1"},{"价格":"2.49","属性":{"14":"193#Black"},"商家编码":"EMT094P2"}]}</v>
      </c>
    </row>
    <row r="6" spans="1:9" ht="24" customHeight="1">
      <c r="A6" s="41" t="s">
        <v>147</v>
      </c>
      <c r="B6" s="47">
        <v>2.69</v>
      </c>
      <c r="C6" s="32" t="s">
        <v>62</v>
      </c>
      <c r="D6" s="3" t="s">
        <v>68</v>
      </c>
      <c r="E6" s="43" t="s">
        <v>191</v>
      </c>
      <c r="F6" s="3" t="str">
        <f t="shared" si="0"/>
        <v>EMT094P1</v>
      </c>
      <c r="G6" s="16" t="str">
        <f t="shared" si="1"/>
        <v>,</v>
      </c>
      <c r="H6" s="3" t="str">
        <f>_xlfn.IFERROR(IF(B6="","",$H$3&amp;$B$2&amp;$B$4&amp;B6&amp;$B$4&amp;$C$2&amp;$H$3&amp;C6&amp;$B$4&amp;VLOOKUP(D6,'颜色'!A:B,2,0)&amp;$E$4&amp;E6&amp;$B$4&amp;$H$4&amp;$F$2&amp;$B$4&amp;F6&amp;$B$4&amp;$H$4&amp;G6),"")</f>
        <v>{"价格":"2.69","属性":{"14":"350852#Orange"},"商家编码":"EMT094P1"},</v>
      </c>
      <c r="I6" s="15">
        <f aca="true" t="shared" si="2" ref="I6:I62">IF(B6="",$I$3&amp;CONCATENATE(H7,H8,H9)&amp;$I$4,"")</f>
      </c>
    </row>
    <row r="7" spans="1:9" ht="24" customHeight="1">
      <c r="A7" s="41" t="s">
        <v>148</v>
      </c>
      <c r="B7" s="47">
        <v>2.49</v>
      </c>
      <c r="C7" s="32" t="s">
        <v>62</v>
      </c>
      <c r="D7" s="44" t="s">
        <v>192</v>
      </c>
      <c r="E7" s="43" t="s">
        <v>64</v>
      </c>
      <c r="F7" s="3" t="str">
        <f t="shared" si="0"/>
        <v>EMT094P2</v>
      </c>
      <c r="G7" s="45"/>
      <c r="H7" s="3" t="str">
        <f>_xlfn.IFERROR(IF(B7="","",$H$3&amp;$B$2&amp;$B$4&amp;B7&amp;$B$4&amp;$C$2&amp;$H$3&amp;C7&amp;$B$4&amp;VLOOKUP(D7,'颜色'!A:B,2,0)&amp;$E$4&amp;E7&amp;$B$4&amp;$H$4&amp;$F$2&amp;$B$4&amp;F7&amp;$B$4&amp;$H$4&amp;G7),"")</f>
        <v>{"价格":"2.49","属性":{"14":"193#Black"},"商家编码":"EMT094P2"}</v>
      </c>
      <c r="I7" s="15">
        <f t="shared" si="2"/>
      </c>
    </row>
    <row r="8" spans="1:9" ht="24" customHeight="1">
      <c r="A8" s="40" t="s">
        <v>149</v>
      </c>
      <c r="C8" s="32" t="s">
        <v>62</v>
      </c>
      <c r="F8" s="3">
        <f t="shared" si="0"/>
      </c>
      <c r="G8" s="16">
        <f t="shared" si="1"/>
      </c>
      <c r="H8" s="3">
        <f>_xlfn.IFERROR(IF(B8="","",$H$3&amp;$B$2&amp;$B$4&amp;B8&amp;$B$4&amp;$C$2&amp;$H$3&amp;C8&amp;$B$4&amp;VLOOKUP(D8,'颜色'!A:B,2,0)&amp;$E$4&amp;E8&amp;$B$4&amp;$H$4&amp;$F$2&amp;$B$4&amp;F8&amp;$B$4&amp;$H$4&amp;G8),"")</f>
      </c>
      <c r="I8" s="15" t="str">
        <f t="shared" si="2"/>
        <v>{"skuArray": [{"价格":"6.59","属性":{"14":"29#S"},"商家编码":"EMT096P1"},{"价格":"6.79","属性":{"14":"691#M"},"商家编码":"EMT096P2"},{"价格":"6.99","属性":{"14":"10#L"},"商家编码":"EMT096P3"}]}</v>
      </c>
    </row>
    <row r="9" spans="1:9" ht="24" customHeight="1">
      <c r="A9" s="41" t="s">
        <v>150</v>
      </c>
      <c r="B9" s="47">
        <v>6.59</v>
      </c>
      <c r="C9" s="32" t="s">
        <v>62</v>
      </c>
      <c r="D9" s="3" t="s">
        <v>65</v>
      </c>
      <c r="E9" s="3" t="s">
        <v>193</v>
      </c>
      <c r="F9" s="3" t="str">
        <f t="shared" si="0"/>
        <v>EMT096P1</v>
      </c>
      <c r="G9" s="16" t="str">
        <f t="shared" si="1"/>
        <v>,</v>
      </c>
      <c r="H9" s="3" t="str">
        <f>_xlfn.IFERROR(IF(B9="","",$H$3&amp;$B$2&amp;$B$4&amp;B9&amp;$B$4&amp;$C$2&amp;$H$3&amp;C9&amp;$B$4&amp;VLOOKUP(D9,'颜色'!A:B,2,0)&amp;$E$4&amp;E9&amp;$B$4&amp;$H$4&amp;$F$2&amp;$B$4&amp;F9&amp;$B$4&amp;$H$4&amp;G9),"")</f>
        <v>{"价格":"6.59","属性":{"14":"29#S"},"商家编码":"EMT096P1"},</v>
      </c>
      <c r="I9" s="15">
        <f t="shared" si="2"/>
      </c>
    </row>
    <row r="10" spans="1:9" ht="24" customHeight="1">
      <c r="A10" s="41" t="s">
        <v>151</v>
      </c>
      <c r="B10" s="47">
        <v>6.79</v>
      </c>
      <c r="C10" s="32" t="s">
        <v>62</v>
      </c>
      <c r="D10" s="3" t="s">
        <v>66</v>
      </c>
      <c r="E10" s="3" t="s">
        <v>194</v>
      </c>
      <c r="F10" s="3" t="str">
        <f t="shared" si="0"/>
        <v>EMT096P2</v>
      </c>
      <c r="G10" s="16" t="str">
        <f t="shared" si="1"/>
        <v>,</v>
      </c>
      <c r="H10" s="3" t="str">
        <f>_xlfn.IFERROR(IF(B10="","",$H$3&amp;$B$2&amp;$B$4&amp;B10&amp;$B$4&amp;$C$2&amp;$H$3&amp;C10&amp;$B$4&amp;VLOOKUP(D10,'颜色'!A:B,2,0)&amp;$E$4&amp;E10&amp;$B$4&amp;$H$4&amp;$F$2&amp;$B$4&amp;F10&amp;$B$4&amp;$H$4&amp;G10),"")</f>
        <v>{"价格":"6.79","属性":{"14":"691#M"},"商家编码":"EMT096P2"},</v>
      </c>
      <c r="I10" s="15">
        <f t="shared" si="2"/>
      </c>
    </row>
    <row r="11" spans="1:9" ht="24" customHeight="1">
      <c r="A11" s="41" t="s">
        <v>152</v>
      </c>
      <c r="B11" s="47">
        <v>6.99</v>
      </c>
      <c r="C11" s="32" t="s">
        <v>62</v>
      </c>
      <c r="D11" s="3" t="s">
        <v>67</v>
      </c>
      <c r="E11" s="3" t="s">
        <v>195</v>
      </c>
      <c r="F11" s="3" t="str">
        <f t="shared" si="0"/>
        <v>EMT096P3</v>
      </c>
      <c r="H11" s="3" t="str">
        <f>_xlfn.IFERROR(IF(B11="","",$H$3&amp;$B$2&amp;$B$4&amp;B11&amp;$B$4&amp;$C$2&amp;$H$3&amp;C11&amp;$B$4&amp;VLOOKUP(D11,'颜色'!A:B,2,0)&amp;$E$4&amp;E11&amp;$B$4&amp;$H$4&amp;$F$2&amp;$B$4&amp;F11&amp;$B$4&amp;$H$4&amp;G11),"")</f>
        <v>{"价格":"6.99","属性":{"14":"10#L"},"商家编码":"EMT096P3"}</v>
      </c>
      <c r="I11" s="15">
        <f t="shared" si="2"/>
      </c>
    </row>
    <row r="12" spans="1:9" ht="24" customHeight="1">
      <c r="A12" s="40" t="s">
        <v>153</v>
      </c>
      <c r="C12" s="32" t="s">
        <v>62</v>
      </c>
      <c r="F12" s="3">
        <f t="shared" si="0"/>
      </c>
      <c r="G12" s="16">
        <f t="shared" si="1"/>
      </c>
      <c r="H12" s="3">
        <f>_xlfn.IFERROR(IF(B12="","",$H$3&amp;$B$2&amp;$B$4&amp;B12&amp;$B$4&amp;$C$2&amp;$H$3&amp;C12&amp;$B$4&amp;VLOOKUP(D12,'颜色'!A:B,2,0)&amp;$E$4&amp;E12&amp;$B$4&amp;$H$4&amp;$F$2&amp;$B$4&amp;F12&amp;$B$4&amp;$H$4&amp;G12),"")</f>
      </c>
      <c r="I12" s="15" t="str">
        <f>IF(B12="",$I$3&amp;CONCATENATE(H13,H14,H15,H16)&amp;$I$4,"")</f>
        <v>{"skuArray": [{"价格":"5.69","属性":{"14":"350850#Gold"},"商家编码":"EMT098P1"},{"价格":"5.49","属性":{"14":"350853#Silver"},"商家编码":"EMT098P2"},{"价格":"5.49","属性":{"14":"193#Black"},"商家编码":"EMT098P3"},{"价格":"5.69","属性":{"14":"173#Blue"},"商家编码":"EMT098P4"}]}</v>
      </c>
    </row>
    <row r="13" spans="1:9" ht="24" customHeight="1">
      <c r="A13" s="41" t="s">
        <v>154</v>
      </c>
      <c r="B13" s="47">
        <v>5.69</v>
      </c>
      <c r="C13" s="32" t="s">
        <v>62</v>
      </c>
      <c r="D13" s="3" t="s">
        <v>93</v>
      </c>
      <c r="E13" s="43" t="s">
        <v>196</v>
      </c>
      <c r="F13" s="3" t="str">
        <f t="shared" si="0"/>
        <v>EMT098P1</v>
      </c>
      <c r="G13" s="16" t="str">
        <f t="shared" si="1"/>
        <v>,</v>
      </c>
      <c r="H13" s="3" t="str">
        <f>_xlfn.IFERROR(IF(B13="","",$H$3&amp;$B$2&amp;$B$4&amp;B13&amp;$B$4&amp;$C$2&amp;$H$3&amp;C13&amp;$B$4&amp;VLOOKUP(D13,'颜色'!A:B,2,0)&amp;$E$4&amp;E13&amp;$B$4&amp;$H$4&amp;$F$2&amp;$B$4&amp;F13&amp;$B$4&amp;$H$4&amp;G13),"")</f>
        <v>{"价格":"5.69","属性":{"14":"350850#Gold"},"商家编码":"EMT098P1"},</v>
      </c>
      <c r="I13" s="15">
        <f t="shared" si="2"/>
      </c>
    </row>
    <row r="14" spans="1:9" ht="24" customHeight="1">
      <c r="A14" s="41" t="s">
        <v>155</v>
      </c>
      <c r="B14" s="47">
        <v>5.49</v>
      </c>
      <c r="C14" s="32" t="s">
        <v>62</v>
      </c>
      <c r="D14" s="3" t="s">
        <v>94</v>
      </c>
      <c r="E14" s="43" t="s">
        <v>197</v>
      </c>
      <c r="F14" s="3" t="str">
        <f t="shared" si="0"/>
        <v>EMT098P2</v>
      </c>
      <c r="G14" s="16" t="str">
        <f t="shared" si="1"/>
        <v>,</v>
      </c>
      <c r="H14" s="3" t="str">
        <f>_xlfn.IFERROR(IF(B14="","",$H$3&amp;$B$2&amp;$B$4&amp;B14&amp;$B$4&amp;$C$2&amp;$H$3&amp;C14&amp;$B$4&amp;VLOOKUP(D14,'颜色'!A:B,2,0)&amp;$E$4&amp;E14&amp;$B$4&amp;$H$4&amp;$F$2&amp;$B$4&amp;F14&amp;$B$4&amp;$H$4&amp;G14),"")</f>
        <v>{"价格":"5.49","属性":{"14":"350853#Silver"},"商家编码":"EMT098P2"},</v>
      </c>
      <c r="I14" s="15">
        <f t="shared" si="2"/>
      </c>
    </row>
    <row r="15" spans="1:9" ht="24" customHeight="1">
      <c r="A15" s="41" t="s">
        <v>156</v>
      </c>
      <c r="B15" s="47">
        <v>5.49</v>
      </c>
      <c r="C15" s="32" t="s">
        <v>62</v>
      </c>
      <c r="D15" s="44" t="s">
        <v>199</v>
      </c>
      <c r="E15" s="43" t="s">
        <v>64</v>
      </c>
      <c r="F15" s="3" t="str">
        <f t="shared" si="0"/>
        <v>EMT098P3</v>
      </c>
      <c r="G15" s="16" t="str">
        <f t="shared" si="1"/>
        <v>,</v>
      </c>
      <c r="H15" s="3" t="str">
        <f>_xlfn.IFERROR(IF(B15="","",$H$3&amp;$B$2&amp;$B$4&amp;B15&amp;$B$4&amp;$C$2&amp;$H$3&amp;C15&amp;$B$4&amp;VLOOKUP(D15,'颜色'!A:B,2,0)&amp;$E$4&amp;E15&amp;$B$4&amp;$H$4&amp;$F$2&amp;$B$4&amp;F15&amp;$B$4&amp;$H$4&amp;G15),"")</f>
        <v>{"价格":"5.49","属性":{"14":"193#Black"},"商家编码":"EMT098P3"},</v>
      </c>
      <c r="I15" s="15">
        <f t="shared" si="2"/>
      </c>
    </row>
    <row r="16" spans="1:9" ht="24" customHeight="1">
      <c r="A16" s="41" t="s">
        <v>157</v>
      </c>
      <c r="B16" s="47">
        <v>5.69</v>
      </c>
      <c r="C16" s="32" t="s">
        <v>62</v>
      </c>
      <c r="D16" s="44" t="s">
        <v>200</v>
      </c>
      <c r="E16" s="43" t="s">
        <v>198</v>
      </c>
      <c r="F16" s="3" t="str">
        <f t="shared" si="0"/>
        <v>EMT098P4</v>
      </c>
      <c r="H16" s="3" t="str">
        <f>_xlfn.IFERROR(IF(B16="","",$H$3&amp;$B$2&amp;$B$4&amp;B16&amp;$B$4&amp;$C$2&amp;$H$3&amp;C16&amp;$B$4&amp;VLOOKUP(D16,'颜色'!A:B,2,0)&amp;$E$4&amp;E16&amp;$B$4&amp;$H$4&amp;$F$2&amp;$B$4&amp;F16&amp;$B$4&amp;$H$4&amp;G16),"")</f>
        <v>{"价格":"5.69","属性":{"14":"173#Blue"},"商家编码":"EMT098P4"}</v>
      </c>
      <c r="I16" s="15">
        <f t="shared" si="2"/>
      </c>
    </row>
    <row r="17" spans="1:9" ht="24" customHeight="1">
      <c r="A17" s="40" t="s">
        <v>158</v>
      </c>
      <c r="C17" s="32" t="s">
        <v>62</v>
      </c>
      <c r="F17" s="3">
        <f t="shared" si="0"/>
      </c>
      <c r="G17" s="16">
        <f t="shared" si="1"/>
      </c>
      <c r="H17" s="3">
        <f>_xlfn.IFERROR(IF(B17="","",$H$3&amp;$B$2&amp;$B$4&amp;B17&amp;$B$4&amp;$C$2&amp;$H$3&amp;C17&amp;$B$4&amp;VLOOKUP(D17,'颜色'!A:B,2,0)&amp;$E$4&amp;E17&amp;$B$4&amp;$H$4&amp;$F$2&amp;$B$4&amp;F17&amp;$B$4&amp;$H$4&amp;G17),"")</f>
      </c>
      <c r="I17" s="15" t="str">
        <f>IF(B17="",$I$3&amp;CONCATENATE(H18,H19)&amp;$I$4,"")</f>
        <v>{"skuArray": [{"价格":"0","属性":{"14":"173#God"},"商家编码":"EOT00724P1"},{"价格":"0","属性":{"14":"496#town"},"商家编码":"EOT00724P2"}]}</v>
      </c>
    </row>
    <row r="18" spans="1:9" ht="24" customHeight="1">
      <c r="A18" s="41" t="s">
        <v>159</v>
      </c>
      <c r="B18" s="3">
        <v>0</v>
      </c>
      <c r="C18" s="32" t="s">
        <v>62</v>
      </c>
      <c r="D18" s="3" t="s">
        <v>88</v>
      </c>
      <c r="E18" s="43" t="s">
        <v>201</v>
      </c>
      <c r="F18" s="3" t="str">
        <f t="shared" si="0"/>
        <v>EOT00724P1</v>
      </c>
      <c r="G18" s="16" t="str">
        <f t="shared" si="1"/>
        <v>,</v>
      </c>
      <c r="H18" s="3" t="str">
        <f>_xlfn.IFERROR(IF(B18="","",$H$3&amp;$B$2&amp;$B$4&amp;B18&amp;$B$4&amp;$C$2&amp;$H$3&amp;C18&amp;$B$4&amp;VLOOKUP(D18,'颜色'!A:B,2,0)&amp;$E$4&amp;E18&amp;$B$4&amp;$H$4&amp;$F$2&amp;$B$4&amp;F18&amp;$B$4&amp;$H$4&amp;G18),"")</f>
        <v>{"价格":"0","属性":{"14":"173#God"},"商家编码":"EOT00724P1"},</v>
      </c>
      <c r="I18" s="15">
        <f t="shared" si="2"/>
      </c>
    </row>
    <row r="19" spans="1:9" ht="24" customHeight="1">
      <c r="A19" s="41" t="s">
        <v>160</v>
      </c>
      <c r="B19" s="3">
        <v>0</v>
      </c>
      <c r="C19" s="32" t="s">
        <v>62</v>
      </c>
      <c r="D19" s="3" t="s">
        <v>90</v>
      </c>
      <c r="E19" s="43" t="s">
        <v>202</v>
      </c>
      <c r="F19" s="3" t="str">
        <f t="shared" si="0"/>
        <v>EOT00724P2</v>
      </c>
      <c r="H19" s="3" t="str">
        <f>_xlfn.IFERROR(IF(B19="","",$H$3&amp;$B$2&amp;$B$4&amp;B19&amp;$B$4&amp;$C$2&amp;$H$3&amp;C19&amp;$B$4&amp;VLOOKUP(D19,'颜色'!A:B,2,0)&amp;$E$4&amp;E19&amp;$B$4&amp;$H$4&amp;$F$2&amp;$B$4&amp;F19&amp;$B$4&amp;$H$4&amp;G19),"")</f>
        <v>{"价格":"0","属性":{"14":"496#town"},"商家编码":"EOT00724P2"}</v>
      </c>
      <c r="I19" s="15">
        <f t="shared" si="2"/>
      </c>
    </row>
    <row r="20" spans="1:9" ht="24" customHeight="1">
      <c r="A20" s="40" t="s">
        <v>161</v>
      </c>
      <c r="C20" s="32" t="s">
        <v>62</v>
      </c>
      <c r="F20" s="3">
        <f t="shared" si="0"/>
      </c>
      <c r="G20" s="16">
        <f t="shared" si="1"/>
      </c>
      <c r="H20" s="3">
        <f>_xlfn.IFERROR(IF(B20="","",$H$3&amp;$B$2&amp;$B$4&amp;B20&amp;$B$4&amp;$C$2&amp;$H$3&amp;C20&amp;$B$4&amp;VLOOKUP(D20,'颜色'!A:B,2,0)&amp;$E$4&amp;E20&amp;$B$4&amp;$H$4&amp;$F$2&amp;$B$4&amp;F20&amp;$B$4&amp;$H$4&amp;G20),"")</f>
      </c>
      <c r="I20" s="15" t="str">
        <f>IF(B20="",$I$3&amp;CONCATENATE(H21,H22,H23,H24,H25)&amp;$I$4,"")</f>
        <v>{"skuArray": [{"价格":"0","属性":{"14":"691#Grey"},"商家编码":"EOT00822P1"},{"价格":"0","属性":{"14":"200002984#Wine red"},"商家编码":"EOT00822P2"},{"价格":"0","属性":{"14":"193#Black"},"商家编码":"EOT00822P3"},{"价格":"0","属性":{"14":"496#Purple"},"商家编码":"EOT00822P4"},{"价格":"0","属性":{"14":"173#Blue"},"商家编码":"EOT00822P5"}]}</v>
      </c>
    </row>
    <row r="21" spans="1:9" ht="24" customHeight="1">
      <c r="A21" s="42" t="s">
        <v>162</v>
      </c>
      <c r="B21" s="3">
        <v>0</v>
      </c>
      <c r="C21" s="32" t="s">
        <v>62</v>
      </c>
      <c r="D21" s="3" t="s">
        <v>66</v>
      </c>
      <c r="E21" s="43" t="s">
        <v>203</v>
      </c>
      <c r="F21" s="3" t="str">
        <f t="shared" si="0"/>
        <v>EOT00822P1</v>
      </c>
      <c r="G21" s="16" t="str">
        <f t="shared" si="1"/>
        <v>,</v>
      </c>
      <c r="H21" s="3" t="str">
        <f>_xlfn.IFERROR(IF(B21="","",$H$3&amp;$B$2&amp;$B$4&amp;B21&amp;$B$4&amp;$C$2&amp;$H$3&amp;C21&amp;$B$4&amp;VLOOKUP(D21,'颜色'!A:B,2,0)&amp;$E$4&amp;E21&amp;$B$4&amp;$H$4&amp;$F$2&amp;$B$4&amp;F21&amp;$B$4&amp;$H$4&amp;G21),"")</f>
        <v>{"价格":"0","属性":{"14":"691#Grey"},"商家编码":"EOT00822P1"},</v>
      </c>
      <c r="I21" s="15">
        <f t="shared" si="2"/>
      </c>
    </row>
    <row r="22" spans="1:9" ht="24" customHeight="1">
      <c r="A22" s="42" t="s">
        <v>163</v>
      </c>
      <c r="B22" s="3">
        <v>0</v>
      </c>
      <c r="C22" s="32" t="s">
        <v>62</v>
      </c>
      <c r="D22" s="3" t="s">
        <v>96</v>
      </c>
      <c r="E22" s="43" t="s">
        <v>204</v>
      </c>
      <c r="F22" s="3" t="str">
        <f t="shared" si="0"/>
        <v>EOT00822P2</v>
      </c>
      <c r="G22" s="16" t="str">
        <f t="shared" si="1"/>
        <v>,</v>
      </c>
      <c r="H22" s="3" t="str">
        <f>_xlfn.IFERROR(IF(B22="","",$H$3&amp;$B$2&amp;$B$4&amp;B22&amp;$B$4&amp;$C$2&amp;$H$3&amp;C22&amp;$B$4&amp;VLOOKUP(D22,'颜色'!A:B,2,0)&amp;$E$4&amp;E22&amp;$B$4&amp;$H$4&amp;$F$2&amp;$B$4&amp;F22&amp;$B$4&amp;$H$4&amp;G22),"")</f>
        <v>{"价格":"0","属性":{"14":"200002984#Wine red"},"商家编码":"EOT00822P2"},</v>
      </c>
      <c r="I22" s="15">
        <f t="shared" si="2"/>
      </c>
    </row>
    <row r="23" spans="1:9" ht="24" customHeight="1">
      <c r="A23" s="42" t="s">
        <v>164</v>
      </c>
      <c r="B23" s="3">
        <v>0</v>
      </c>
      <c r="C23" s="32" t="s">
        <v>62</v>
      </c>
      <c r="D23" s="44" t="s">
        <v>199</v>
      </c>
      <c r="E23" s="43" t="s">
        <v>205</v>
      </c>
      <c r="F23" s="3" t="str">
        <f t="shared" si="0"/>
        <v>EOT00822P3</v>
      </c>
      <c r="G23" s="16" t="str">
        <f t="shared" si="1"/>
        <v>,</v>
      </c>
      <c r="H23" s="3" t="str">
        <f>_xlfn.IFERROR(IF(B23="","",$H$3&amp;$B$2&amp;$B$4&amp;B23&amp;$B$4&amp;$C$2&amp;$H$3&amp;C23&amp;$B$4&amp;VLOOKUP(D23,'颜色'!A:B,2,0)&amp;$E$4&amp;E23&amp;$B$4&amp;$H$4&amp;$F$2&amp;$B$4&amp;F23&amp;$B$4&amp;$H$4&amp;G23),"")</f>
        <v>{"价格":"0","属性":{"14":"193#Black"},"商家编码":"EOT00822P3"},</v>
      </c>
      <c r="I23" s="15">
        <f t="shared" si="2"/>
      </c>
    </row>
    <row r="24" spans="1:9" ht="24" customHeight="1">
      <c r="A24" s="42" t="s">
        <v>165</v>
      </c>
      <c r="B24" s="3">
        <v>0</v>
      </c>
      <c r="C24" s="32" t="s">
        <v>62</v>
      </c>
      <c r="D24" s="44" t="s">
        <v>208</v>
      </c>
      <c r="E24" s="43" t="s">
        <v>207</v>
      </c>
      <c r="F24" s="3" t="str">
        <f t="shared" si="0"/>
        <v>EOT00822P4</v>
      </c>
      <c r="G24" s="16" t="str">
        <f t="shared" si="1"/>
        <v>,</v>
      </c>
      <c r="H24" s="3" t="str">
        <f>_xlfn.IFERROR(IF(B24="","",$H$3&amp;$B$2&amp;$B$4&amp;B24&amp;$B$4&amp;$C$2&amp;$H$3&amp;C24&amp;$B$4&amp;VLOOKUP(D24,'颜色'!A:B,2,0)&amp;$E$4&amp;E24&amp;$B$4&amp;$H$4&amp;$F$2&amp;$B$4&amp;F24&amp;$B$4&amp;$H$4&amp;G24),"")</f>
        <v>{"价格":"0","属性":{"14":"496#Purple"},"商家编码":"EOT00822P4"},</v>
      </c>
      <c r="I24" s="15">
        <f t="shared" si="2"/>
      </c>
    </row>
    <row r="25" spans="1:9" ht="24" customHeight="1">
      <c r="A25" s="42" t="s">
        <v>166</v>
      </c>
      <c r="B25" s="3">
        <v>0</v>
      </c>
      <c r="C25" s="32" t="s">
        <v>62</v>
      </c>
      <c r="D25" s="44" t="s">
        <v>209</v>
      </c>
      <c r="E25" s="43" t="s">
        <v>206</v>
      </c>
      <c r="F25" s="3" t="str">
        <f t="shared" si="0"/>
        <v>EOT00822P5</v>
      </c>
      <c r="H25" s="3" t="str">
        <f>_xlfn.IFERROR(IF(B25="","",$H$3&amp;$B$2&amp;$B$4&amp;B25&amp;$B$4&amp;$C$2&amp;$H$3&amp;C25&amp;$B$4&amp;VLOOKUP(D25,'颜色'!A:B,2,0)&amp;$E$4&amp;E25&amp;$B$4&amp;$H$4&amp;$F$2&amp;$B$4&amp;F25&amp;$B$4&amp;$H$4&amp;G25),"")</f>
        <v>{"价格":"0","属性":{"14":"173#Blue"},"商家编码":"EOT00822P5"}</v>
      </c>
      <c r="I25" s="15">
        <f t="shared" si="2"/>
      </c>
    </row>
    <row r="26" spans="1:9" ht="24" customHeight="1">
      <c r="A26" s="40" t="s">
        <v>167</v>
      </c>
      <c r="C26" s="32" t="s">
        <v>62</v>
      </c>
      <c r="F26" s="3">
        <f t="shared" si="0"/>
      </c>
      <c r="G26" s="16">
        <f t="shared" si="1"/>
      </c>
      <c r="H26" s="3">
        <f>_xlfn.IFERROR(IF(B26="","",$H$3&amp;$B$2&amp;$B$4&amp;B26&amp;$B$4&amp;$C$2&amp;$H$3&amp;C26&amp;$B$4&amp;VLOOKUP(D26,'颜色'!A:B,2,0)&amp;$E$4&amp;E26&amp;$B$4&amp;$H$4&amp;$F$2&amp;$B$4&amp;F26&amp;$B$4&amp;$H$4&amp;G26),"")</f>
      </c>
      <c r="I26" s="15" t="str">
        <f t="shared" si="2"/>
        <v>{"skuArray": [{"价格":"0","属性":{"14":"175#W2904"},"商家编码":"EOT00823P1"},{"价格":"0","属性":{"14":"173#W2001"},"商家编码":"EOT00823P2"},{"价格":"0","属性":{"14":"496#W5236-1"},"商家编码":"EOT00823P3"}]}</v>
      </c>
    </row>
    <row r="27" spans="1:9" ht="24" customHeight="1">
      <c r="A27" s="42" t="s">
        <v>168</v>
      </c>
      <c r="B27" s="3">
        <v>0</v>
      </c>
      <c r="C27" s="32" t="s">
        <v>62</v>
      </c>
      <c r="D27" s="3" t="s">
        <v>85</v>
      </c>
      <c r="E27" s="43" t="s">
        <v>210</v>
      </c>
      <c r="F27" s="3" t="str">
        <f t="shared" si="0"/>
        <v>EOT00823P1</v>
      </c>
      <c r="G27" s="16" t="str">
        <f t="shared" si="1"/>
        <v>,</v>
      </c>
      <c r="H27" s="3" t="str">
        <f>_xlfn.IFERROR(IF(B27="","",$H$3&amp;$B$2&amp;$B$4&amp;B27&amp;$B$4&amp;$C$2&amp;$H$3&amp;C27&amp;$B$4&amp;VLOOKUP(D27,'颜色'!A:B,2,0)&amp;$E$4&amp;E27&amp;$B$4&amp;$H$4&amp;$F$2&amp;$B$4&amp;F27&amp;$B$4&amp;$H$4&amp;G27),"")</f>
        <v>{"价格":"0","属性":{"14":"175#W2904"},"商家编码":"EOT00823P1"},</v>
      </c>
      <c r="I27" s="15">
        <f t="shared" si="2"/>
      </c>
    </row>
    <row r="28" spans="1:9" ht="24" customHeight="1">
      <c r="A28" s="42" t="s">
        <v>169</v>
      </c>
      <c r="B28" s="3">
        <v>0</v>
      </c>
      <c r="C28" s="32" t="s">
        <v>62</v>
      </c>
      <c r="D28" s="3" t="s">
        <v>88</v>
      </c>
      <c r="E28" s="43" t="s">
        <v>211</v>
      </c>
      <c r="F28" s="3" t="str">
        <f t="shared" si="0"/>
        <v>EOT00823P2</v>
      </c>
      <c r="G28" s="16" t="str">
        <f t="shared" si="1"/>
        <v>,</v>
      </c>
      <c r="H28" s="3" t="str">
        <f>_xlfn.IFERROR(IF(B28="","",$H$3&amp;$B$2&amp;$B$4&amp;B28&amp;$B$4&amp;$C$2&amp;$H$3&amp;C28&amp;$B$4&amp;VLOOKUP(D28,'颜色'!A:B,2,0)&amp;$E$4&amp;E28&amp;$B$4&amp;$H$4&amp;$F$2&amp;$B$4&amp;F28&amp;$B$4&amp;$H$4&amp;G28),"")</f>
        <v>{"价格":"0","属性":{"14":"173#W2001"},"商家编码":"EOT00823P2"},</v>
      </c>
      <c r="I28" s="15">
        <f t="shared" si="2"/>
      </c>
    </row>
    <row r="29" spans="1:9" ht="24" customHeight="1">
      <c r="A29" s="42" t="s">
        <v>170</v>
      </c>
      <c r="B29" s="3">
        <v>0</v>
      </c>
      <c r="C29" s="32" t="s">
        <v>62</v>
      </c>
      <c r="D29" s="3" t="s">
        <v>90</v>
      </c>
      <c r="E29" s="43" t="s">
        <v>212</v>
      </c>
      <c r="F29" s="3" t="str">
        <f t="shared" si="0"/>
        <v>EOT00823P3</v>
      </c>
      <c r="H29" s="3" t="str">
        <f>_xlfn.IFERROR(IF(B29="","",$H$3&amp;$B$2&amp;$B$4&amp;B29&amp;$B$4&amp;$C$2&amp;$H$3&amp;C29&amp;$B$4&amp;VLOOKUP(D29,'颜色'!A:B,2,0)&amp;$E$4&amp;E29&amp;$B$4&amp;$H$4&amp;$F$2&amp;$B$4&amp;F29&amp;$B$4&amp;$H$4&amp;G29),"")</f>
        <v>{"价格":"0","属性":{"14":"496#W5236-1"},"商家编码":"EOT00823P3"}</v>
      </c>
      <c r="I29" s="15">
        <f t="shared" si="2"/>
      </c>
    </row>
    <row r="30" spans="1:9" ht="24" customHeight="1">
      <c r="A30" s="40" t="s">
        <v>171</v>
      </c>
      <c r="C30" s="32" t="s">
        <v>62</v>
      </c>
      <c r="F30" s="3">
        <f t="shared" si="0"/>
      </c>
      <c r="G30" s="16">
        <f t="shared" si="1"/>
      </c>
      <c r="H30" s="3">
        <f>_xlfn.IFERROR(IF(B30="","",$H$3&amp;$B$2&amp;$B$4&amp;B30&amp;$B$4&amp;$C$2&amp;$H$3&amp;C30&amp;$B$4&amp;VLOOKUP(D30,'颜色'!A:B,2,0)&amp;$E$4&amp;E30&amp;$B$4&amp;$H$4&amp;$F$2&amp;$B$4&amp;F30&amp;$B$4&amp;$H$4&amp;G30),"")</f>
      </c>
      <c r="I30" s="15" t="str">
        <f>IF(B30="",$I$3&amp;CONCATENATE(H31,H32)&amp;$I$4,"")</f>
        <v>{"skuArray": [{"价格":"0","属性":{"14":"200006153#Champagne"},"商家编码":"EOT00826P1"},{"价格":"0","属性":{"14":"29#White"},"商家编码":"EOT00826P2"}]}</v>
      </c>
    </row>
    <row r="31" spans="1:9" ht="24" customHeight="1">
      <c r="A31" s="42" t="s">
        <v>172</v>
      </c>
      <c r="B31" s="3">
        <v>0</v>
      </c>
      <c r="C31" s="32" t="s">
        <v>62</v>
      </c>
      <c r="D31" s="3" t="s">
        <v>99</v>
      </c>
      <c r="E31" s="43" t="s">
        <v>215</v>
      </c>
      <c r="F31" s="3" t="str">
        <f t="shared" si="0"/>
        <v>EOT00826P1</v>
      </c>
      <c r="G31" s="16" t="str">
        <f t="shared" si="1"/>
        <v>,</v>
      </c>
      <c r="H31" s="3" t="str">
        <f>_xlfn.IFERROR(IF(B31="","",$H$3&amp;$B$2&amp;$B$4&amp;B31&amp;$B$4&amp;$C$2&amp;$H$3&amp;C31&amp;$B$4&amp;VLOOKUP(D31,'颜色'!A:B,2,0)&amp;$E$4&amp;E31&amp;$B$4&amp;$H$4&amp;$F$2&amp;$B$4&amp;F31&amp;$B$4&amp;$H$4&amp;G31),"")</f>
        <v>{"价格":"0","属性":{"14":"200006153#Champagne"},"商家编码":"EOT00826P1"},</v>
      </c>
      <c r="I31" s="15">
        <f t="shared" si="2"/>
      </c>
    </row>
    <row r="32" spans="1:9" ht="24" customHeight="1">
      <c r="A32" s="42" t="s">
        <v>173</v>
      </c>
      <c r="B32" s="3">
        <v>0</v>
      </c>
      <c r="C32" s="32" t="s">
        <v>62</v>
      </c>
      <c r="D32" s="44" t="s">
        <v>213</v>
      </c>
      <c r="E32" s="43" t="s">
        <v>216</v>
      </c>
      <c r="F32" s="3" t="str">
        <f t="shared" si="0"/>
        <v>EOT00826P2</v>
      </c>
      <c r="H32" s="3" t="str">
        <f>_xlfn.IFERROR(IF(B32="","",$H$3&amp;$B$2&amp;$B$4&amp;B32&amp;$B$4&amp;$C$2&amp;$H$3&amp;C32&amp;$B$4&amp;VLOOKUP(D32,'颜色'!A:B,2,0)&amp;$E$4&amp;E32&amp;$B$4&amp;$H$4&amp;$F$2&amp;$B$4&amp;F32&amp;$B$4&amp;$H$4&amp;G32),"")</f>
        <v>{"价格":"0","属性":{"14":"29#White"},"商家编码":"EOT00826P2"}</v>
      </c>
      <c r="I32" s="15">
        <f t="shared" si="2"/>
      </c>
    </row>
    <row r="33" spans="1:9" ht="24" customHeight="1">
      <c r="A33" s="40" t="s">
        <v>174</v>
      </c>
      <c r="C33" s="32" t="s">
        <v>62</v>
      </c>
      <c r="F33" s="3">
        <f t="shared" si="0"/>
      </c>
      <c r="G33" s="16">
        <f t="shared" si="1"/>
      </c>
      <c r="H33" s="3">
        <f>_xlfn.IFERROR(IF(B33="","",$H$3&amp;$B$2&amp;$B$4&amp;B33&amp;$B$4&amp;$C$2&amp;$H$3&amp;C33&amp;$B$4&amp;VLOOKUP(D33,'颜色'!A:B,2,0)&amp;$E$4&amp;E33&amp;$B$4&amp;$H$4&amp;$F$2&amp;$B$4&amp;F33&amp;$B$4&amp;$H$4&amp;G33),"")</f>
      </c>
      <c r="I33" s="15" t="str">
        <f>IF(B33="",$I$3&amp;CONCATENATE(H34,H35,H36,H37,H38,H39,H40,H41)&amp;$I$4,"")</f>
        <v>{"skuArray": [{"价格":"0","属性":{"14":"193#Black"},"商家编码":"EOT00843P1"},{"价格":"0","属性":{"14":"29#White"},"商家编码":"EOT00843P2"},{"价格":"0","属性":{"14":"1052#Pink"},"商家编码":"EOT00843P3"},{"价格":"0","属性":{"14":"200000195#Coffee"},"商家编码":"EOT00843P4"},{"价格":"0","属性":{"14":"200006153#Light Yellow"},"商家编码":"EOT00843P5"},{"价格":"0","属性":{"14":"366#Deep Yellow"},"商家编码":"EOT00843P6"},{"价格":"0","属性":{"14":"1254#Light Blue"},"商家编码":"EOT00843P7"},{"价格":"0","属性":{"14":"1063#Deep Blue"},"商家编码":"EOT00843P8"}]}</v>
      </c>
    </row>
    <row r="34" spans="1:9" ht="24" customHeight="1">
      <c r="A34" s="42" t="s">
        <v>175</v>
      </c>
      <c r="B34" s="3">
        <v>0</v>
      </c>
      <c r="C34" s="32" t="s">
        <v>62</v>
      </c>
      <c r="D34" s="44" t="s">
        <v>192</v>
      </c>
      <c r="E34" s="43" t="s">
        <v>214</v>
      </c>
      <c r="F34" s="3" t="str">
        <f t="shared" si="0"/>
        <v>EOT00843P1</v>
      </c>
      <c r="G34" s="16" t="str">
        <f t="shared" si="1"/>
        <v>,</v>
      </c>
      <c r="H34" s="3" t="str">
        <f>_xlfn.IFERROR(IF(B34="","",$H$3&amp;$B$2&amp;$B$4&amp;B34&amp;$B$4&amp;$C$2&amp;$H$3&amp;C34&amp;$B$4&amp;VLOOKUP(D34,'颜色'!A:B,2,0)&amp;$E$4&amp;E34&amp;$B$4&amp;$H$4&amp;$F$2&amp;$B$4&amp;F34&amp;$B$4&amp;$H$4&amp;G34),"")</f>
        <v>{"价格":"0","属性":{"14":"193#Black"},"商家编码":"EOT00843P1"},</v>
      </c>
      <c r="I34" s="15">
        <f t="shared" si="2"/>
      </c>
    </row>
    <row r="35" spans="1:9" ht="24" customHeight="1">
      <c r="A35" s="42" t="s">
        <v>176</v>
      </c>
      <c r="B35" s="3">
        <v>0</v>
      </c>
      <c r="C35" s="32" t="s">
        <v>62</v>
      </c>
      <c r="D35" s="44" t="s">
        <v>224</v>
      </c>
      <c r="E35" s="43" t="s">
        <v>217</v>
      </c>
      <c r="F35" s="3" t="str">
        <f t="shared" si="0"/>
        <v>EOT00843P2</v>
      </c>
      <c r="G35" s="16" t="str">
        <f t="shared" si="1"/>
        <v>,</v>
      </c>
      <c r="H35" s="3" t="str">
        <f>_xlfn.IFERROR(IF(B35="","",$H$3&amp;$B$2&amp;$B$4&amp;B35&amp;$B$4&amp;$C$2&amp;$H$3&amp;C35&amp;$B$4&amp;VLOOKUP(D35,'颜色'!A:B,2,0)&amp;$E$4&amp;E35&amp;$B$4&amp;$H$4&amp;$F$2&amp;$B$4&amp;F35&amp;$B$4&amp;$H$4&amp;G35),"")</f>
        <v>{"价格":"0","属性":{"14":"29#White"},"商家编码":"EOT00843P2"},</v>
      </c>
      <c r="I35" s="15">
        <f t="shared" si="2"/>
      </c>
    </row>
    <row r="36" spans="1:9" ht="24" customHeight="1">
      <c r="A36" s="42" t="s">
        <v>177</v>
      </c>
      <c r="B36" s="3">
        <v>0</v>
      </c>
      <c r="C36" s="32" t="s">
        <v>62</v>
      </c>
      <c r="D36" s="44" t="s">
        <v>225</v>
      </c>
      <c r="E36" s="43" t="s">
        <v>218</v>
      </c>
      <c r="F36" s="3" t="str">
        <f t="shared" si="0"/>
        <v>EOT00843P3</v>
      </c>
      <c r="G36" s="16" t="str">
        <f t="shared" si="1"/>
        <v>,</v>
      </c>
      <c r="H36" s="3" t="str">
        <f>_xlfn.IFERROR(IF(B36="","",$H$3&amp;$B$2&amp;$B$4&amp;B36&amp;$B$4&amp;$C$2&amp;$H$3&amp;C36&amp;$B$4&amp;VLOOKUP(D36,'颜色'!A:B,2,0)&amp;$E$4&amp;E36&amp;$B$4&amp;$H$4&amp;$F$2&amp;$B$4&amp;F36&amp;$B$4&amp;$H$4&amp;G36),"")</f>
        <v>{"价格":"0","属性":{"14":"1052#Pink"},"商家编码":"EOT00843P3"},</v>
      </c>
      <c r="I36" s="15">
        <f t="shared" si="2"/>
      </c>
    </row>
    <row r="37" spans="1:9" ht="24" customHeight="1">
      <c r="A37" s="42" t="s">
        <v>178</v>
      </c>
      <c r="B37" s="3">
        <v>0</v>
      </c>
      <c r="C37" s="32" t="s">
        <v>62</v>
      </c>
      <c r="D37" s="44" t="s">
        <v>226</v>
      </c>
      <c r="E37" s="43" t="s">
        <v>219</v>
      </c>
      <c r="F37" s="3" t="str">
        <f t="shared" si="0"/>
        <v>EOT00843P4</v>
      </c>
      <c r="G37" s="16" t="str">
        <f t="shared" si="1"/>
        <v>,</v>
      </c>
      <c r="H37" s="3" t="str">
        <f>_xlfn.IFERROR(IF(B37="","",$H$3&amp;$B$2&amp;$B$4&amp;B37&amp;$B$4&amp;$C$2&amp;$H$3&amp;C37&amp;$B$4&amp;VLOOKUP(D37,'颜色'!A:B,2,0)&amp;$E$4&amp;E37&amp;$B$4&amp;$H$4&amp;$F$2&amp;$B$4&amp;F37&amp;$B$4&amp;$H$4&amp;G37),"")</f>
        <v>{"价格":"0","属性":{"14":"200000195#Coffee"},"商家编码":"EOT00843P4"},</v>
      </c>
      <c r="I37" s="15">
        <f t="shared" si="2"/>
      </c>
    </row>
    <row r="38" spans="1:9" ht="24" customHeight="1">
      <c r="A38" s="42" t="s">
        <v>179</v>
      </c>
      <c r="B38" s="3">
        <v>0</v>
      </c>
      <c r="C38" s="32" t="s">
        <v>62</v>
      </c>
      <c r="D38" s="3" t="s">
        <v>99</v>
      </c>
      <c r="E38" s="43" t="s">
        <v>220</v>
      </c>
      <c r="F38" s="3" t="str">
        <f t="shared" si="0"/>
        <v>EOT00843P5</v>
      </c>
      <c r="G38" s="16" t="str">
        <f t="shared" si="1"/>
        <v>,</v>
      </c>
      <c r="H38" s="3" t="str">
        <f>_xlfn.IFERROR(IF(B38="","",$H$3&amp;$B$2&amp;$B$4&amp;B38&amp;$B$4&amp;$C$2&amp;$H$3&amp;C38&amp;$B$4&amp;VLOOKUP(D38,'颜色'!A:B,2,0)&amp;$E$4&amp;E38&amp;$B$4&amp;$H$4&amp;$F$2&amp;$B$4&amp;F38&amp;$B$4&amp;$H$4&amp;G38),"")</f>
        <v>{"价格":"0","属性":{"14":"200006153#Light Yellow"},"商家编码":"EOT00843P5"},</v>
      </c>
      <c r="I38" s="15">
        <f t="shared" si="2"/>
      </c>
    </row>
    <row r="39" spans="1:9" ht="24" customHeight="1">
      <c r="A39" s="42" t="s">
        <v>180</v>
      </c>
      <c r="B39" s="3">
        <v>0</v>
      </c>
      <c r="C39" s="32" t="s">
        <v>62</v>
      </c>
      <c r="D39" s="3" t="s">
        <v>82</v>
      </c>
      <c r="E39" s="43" t="s">
        <v>221</v>
      </c>
      <c r="F39" s="3" t="str">
        <f t="shared" si="0"/>
        <v>EOT00843P6</v>
      </c>
      <c r="G39" s="16" t="str">
        <f t="shared" si="1"/>
        <v>,</v>
      </c>
      <c r="H39" s="3" t="str">
        <f>_xlfn.IFERROR(IF(B39="","",$H$3&amp;$B$2&amp;$B$4&amp;B39&amp;$B$4&amp;$C$2&amp;$H$3&amp;C39&amp;$B$4&amp;VLOOKUP(D39,'颜色'!A:B,2,0)&amp;$E$4&amp;E39&amp;$B$4&amp;$H$4&amp;$F$2&amp;$B$4&amp;F39&amp;$B$4&amp;$H$4&amp;G39),"")</f>
        <v>{"价格":"0","属性":{"14":"366#Deep Yellow"},"商家编码":"EOT00843P6"},</v>
      </c>
      <c r="I39" s="15">
        <f t="shared" si="2"/>
      </c>
    </row>
    <row r="40" spans="1:9" ht="24" customHeight="1">
      <c r="A40" s="42" t="s">
        <v>181</v>
      </c>
      <c r="B40" s="3">
        <v>0</v>
      </c>
      <c r="C40" s="32" t="s">
        <v>62</v>
      </c>
      <c r="D40" s="3" t="s">
        <v>108</v>
      </c>
      <c r="E40" s="43" t="s">
        <v>222</v>
      </c>
      <c r="F40" s="3" t="str">
        <f t="shared" si="0"/>
        <v>EOT00843P7</v>
      </c>
      <c r="G40" s="16" t="str">
        <f t="shared" si="1"/>
        <v>,</v>
      </c>
      <c r="H40" s="3" t="str">
        <f>_xlfn.IFERROR(IF(B40="","",$H$3&amp;$B$2&amp;$B$4&amp;B40&amp;$B$4&amp;$C$2&amp;$H$3&amp;C40&amp;$B$4&amp;VLOOKUP(D40,'颜色'!A:B,2,0)&amp;$E$4&amp;E40&amp;$B$4&amp;$H$4&amp;$F$2&amp;$B$4&amp;F40&amp;$B$4&amp;$H$4&amp;G40),"")</f>
        <v>{"价格":"0","属性":{"14":"1254#Light Blue"},"商家编码":"EOT00843P7"},</v>
      </c>
      <c r="I40" s="15">
        <f t="shared" si="2"/>
      </c>
    </row>
    <row r="41" spans="1:9" ht="24" customHeight="1">
      <c r="A41" s="42" t="s">
        <v>182</v>
      </c>
      <c r="B41" s="3">
        <v>0</v>
      </c>
      <c r="C41" s="32" t="s">
        <v>62</v>
      </c>
      <c r="D41" s="3" t="s">
        <v>83</v>
      </c>
      <c r="E41" s="43" t="s">
        <v>223</v>
      </c>
      <c r="F41" s="3" t="str">
        <f t="shared" si="0"/>
        <v>EOT00843P8</v>
      </c>
      <c r="H41" s="3" t="str">
        <f>_xlfn.IFERROR(IF(B41="","",$H$3&amp;$B$2&amp;$B$4&amp;B41&amp;$B$4&amp;$C$2&amp;$H$3&amp;C41&amp;$B$4&amp;VLOOKUP(D41,'颜色'!A:B,2,0)&amp;$E$4&amp;E41&amp;$B$4&amp;$H$4&amp;$F$2&amp;$B$4&amp;F41&amp;$B$4&amp;$H$4&amp;G41),"")</f>
        <v>{"价格":"0","属性":{"14":"1063#Deep Blue"},"商家编码":"EOT00843P8"}</v>
      </c>
      <c r="I41" s="15">
        <f t="shared" si="2"/>
      </c>
    </row>
    <row r="42" spans="1:9" ht="24" customHeight="1">
      <c r="A42" s="40" t="s">
        <v>183</v>
      </c>
      <c r="C42" s="32" t="s">
        <v>62</v>
      </c>
      <c r="F42" s="3">
        <f t="shared" si="0"/>
      </c>
      <c r="G42" s="16">
        <f t="shared" si="1"/>
      </c>
      <c r="H42" s="3">
        <f>_xlfn.IFERROR(IF(B42="","",$H$3&amp;$B$2&amp;$B$4&amp;B42&amp;$B$4&amp;$C$2&amp;$H$3&amp;C42&amp;$B$4&amp;VLOOKUP(D42,'颜色'!A:B,2,0)&amp;$E$4&amp;E42&amp;$B$4&amp;$H$4&amp;$F$2&amp;$B$4&amp;F42&amp;$B$4&amp;$H$4&amp;G42),"")</f>
      </c>
      <c r="I42" s="15" t="str">
        <f>IF(B42="",$I$3&amp;CONCATENATE(H43,H44,H45,H46)&amp;$I$4,"")</f>
        <v>{"skuArray": [{"价格":"0","属性":{"14":"193#Black"},"商家编码":"EEL1051P1"},{"价格":"0","属性":{"14":"10#Red"},"商家编码":"EEL1051P2"},{"价格":"0","属性":{"14":"29#White"},"商家编码":"EEL1051P3"},{"价格":"0","属性":{"14":"173#Blue"},"商家编码":"EEL1051P4"}]}</v>
      </c>
    </row>
    <row r="43" spans="1:9" ht="24" customHeight="1">
      <c r="A43" s="42" t="s">
        <v>184</v>
      </c>
      <c r="B43" s="3">
        <v>0</v>
      </c>
      <c r="C43" s="32" t="s">
        <v>62</v>
      </c>
      <c r="D43" s="44" t="s">
        <v>199</v>
      </c>
      <c r="E43" s="43" t="s">
        <v>205</v>
      </c>
      <c r="F43" s="3" t="str">
        <f t="shared" si="0"/>
        <v>EEL1051P1</v>
      </c>
      <c r="G43" s="16" t="str">
        <f t="shared" si="1"/>
        <v>,</v>
      </c>
      <c r="H43" s="3" t="str">
        <f>_xlfn.IFERROR(IF(B43="","",$H$3&amp;$B$2&amp;$B$4&amp;B43&amp;$B$4&amp;$C$2&amp;$H$3&amp;C43&amp;$B$4&amp;VLOOKUP(D43,'颜色'!A:B,2,0)&amp;$E$4&amp;E43&amp;$B$4&amp;$H$4&amp;$F$2&amp;$B$4&amp;F43&amp;$B$4&amp;$H$4&amp;G43),"")</f>
        <v>{"价格":"0","属性":{"14":"193#Black"},"商家编码":"EEL1051P1"},</v>
      </c>
      <c r="I43" s="15">
        <f t="shared" si="2"/>
      </c>
    </row>
    <row r="44" spans="1:9" ht="24" customHeight="1">
      <c r="A44" s="42" t="s">
        <v>185</v>
      </c>
      <c r="B44" s="3">
        <v>0</v>
      </c>
      <c r="C44" s="32" t="s">
        <v>62</v>
      </c>
      <c r="D44" s="44" t="s">
        <v>228</v>
      </c>
      <c r="E44" s="43" t="s">
        <v>227</v>
      </c>
      <c r="F44" s="3" t="str">
        <f t="shared" si="0"/>
        <v>EEL1051P2</v>
      </c>
      <c r="G44" s="16" t="str">
        <f t="shared" si="1"/>
        <v>,</v>
      </c>
      <c r="H44" s="3" t="str">
        <f>_xlfn.IFERROR(IF(B44="","",$H$3&amp;$B$2&amp;$B$4&amp;B44&amp;$B$4&amp;$C$2&amp;$H$3&amp;C44&amp;$B$4&amp;VLOOKUP(D44,'颜色'!A:B,2,0)&amp;$E$4&amp;E44&amp;$B$4&amp;$H$4&amp;$F$2&amp;$B$4&amp;F44&amp;$B$4&amp;$H$4&amp;G44),"")</f>
        <v>{"价格":"0","属性":{"14":"10#Red"},"商家编码":"EEL1051P2"},</v>
      </c>
      <c r="I44" s="15">
        <f t="shared" si="2"/>
      </c>
    </row>
    <row r="45" spans="1:9" ht="24" customHeight="1">
      <c r="A45" s="42" t="s">
        <v>186</v>
      </c>
      <c r="B45" s="3">
        <v>0</v>
      </c>
      <c r="C45" s="32" t="s">
        <v>62</v>
      </c>
      <c r="D45" s="44" t="s">
        <v>213</v>
      </c>
      <c r="E45" s="43" t="s">
        <v>217</v>
      </c>
      <c r="F45" s="3" t="str">
        <f t="shared" si="0"/>
        <v>EEL1051P3</v>
      </c>
      <c r="G45" s="16" t="str">
        <f t="shared" si="1"/>
        <v>,</v>
      </c>
      <c r="H45" s="3" t="str">
        <f>_xlfn.IFERROR(IF(B45="","",$H$3&amp;$B$2&amp;$B$4&amp;B45&amp;$B$4&amp;$C$2&amp;$H$3&amp;C45&amp;$B$4&amp;VLOOKUP(D45,'颜色'!A:B,2,0)&amp;$E$4&amp;E45&amp;$B$4&amp;$H$4&amp;$F$2&amp;$B$4&amp;F45&amp;$B$4&amp;$H$4&amp;G45),"")</f>
        <v>{"价格":"0","属性":{"14":"29#White"},"商家编码":"EEL1051P3"},</v>
      </c>
      <c r="I45" s="15">
        <f t="shared" si="2"/>
      </c>
    </row>
    <row r="46" spans="1:9" ht="24" customHeight="1">
      <c r="A46" s="42" t="s">
        <v>187</v>
      </c>
      <c r="B46" s="3">
        <v>0</v>
      </c>
      <c r="C46" s="32" t="s">
        <v>62</v>
      </c>
      <c r="D46" s="44" t="s">
        <v>229</v>
      </c>
      <c r="E46" s="43" t="s">
        <v>206</v>
      </c>
      <c r="F46" s="3" t="str">
        <f t="shared" si="0"/>
        <v>EEL1051P4</v>
      </c>
      <c r="H46" s="3" t="str">
        <f>_xlfn.IFERROR(IF(B46="","",$H$3&amp;$B$2&amp;$B$4&amp;B46&amp;$B$4&amp;$C$2&amp;$H$3&amp;C46&amp;$B$4&amp;VLOOKUP(D46,'颜色'!A:B,2,0)&amp;$E$4&amp;E46&amp;$B$4&amp;$H$4&amp;$F$2&amp;$B$4&amp;F46&amp;$B$4&amp;$H$4&amp;G46),"")</f>
        <v>{"价格":"0","属性":{"14":"173#Blue"},"商家编码":"EEL1051P4"}</v>
      </c>
      <c r="I46" s="15">
        <f t="shared" si="2"/>
      </c>
    </row>
    <row r="47" spans="1:9" ht="24" customHeight="1">
      <c r="A47" s="40" t="s">
        <v>188</v>
      </c>
      <c r="C47" s="32" t="s">
        <v>62</v>
      </c>
      <c r="F47" s="3">
        <f t="shared" si="0"/>
      </c>
      <c r="G47" s="16">
        <f t="shared" si="1"/>
      </c>
      <c r="H47" s="3">
        <f>_xlfn.IFERROR(IF(B47="","",$H$3&amp;$B$2&amp;$B$4&amp;B47&amp;$B$4&amp;$C$2&amp;$H$3&amp;C47&amp;$B$4&amp;VLOOKUP(D47,'颜色'!A:B,2,0)&amp;$E$4&amp;E47&amp;$B$4&amp;$H$4&amp;$F$2&amp;$B$4&amp;F47&amp;$B$4&amp;$H$4&amp;G47),"")</f>
      </c>
      <c r="I47" s="15" t="str">
        <f>IF(B47="",$I$3&amp;CONCATENATE(H48,H49)&amp;$I$4,"")</f>
        <v>{"skuArray": [{"价格":"0","属性":{"14":"175#Green"},"商家编码":"EEL1052P1"},{"价格":"0","属性":{"14":"173#Blue"},"商家编码":"EEL1052P2"}]}</v>
      </c>
    </row>
    <row r="48" spans="1:9" ht="24" customHeight="1">
      <c r="A48" s="42" t="s">
        <v>189</v>
      </c>
      <c r="B48" s="3">
        <v>0</v>
      </c>
      <c r="C48" s="32" t="s">
        <v>62</v>
      </c>
      <c r="D48" s="44" t="s">
        <v>232</v>
      </c>
      <c r="E48" s="43" t="s">
        <v>230</v>
      </c>
      <c r="F48" s="3" t="str">
        <f t="shared" si="0"/>
        <v>EEL1052P1</v>
      </c>
      <c r="G48" s="16" t="str">
        <f t="shared" si="1"/>
        <v>,</v>
      </c>
      <c r="H48" s="3" t="str">
        <f>_xlfn.IFERROR(IF(B48="","",$H$3&amp;$B$2&amp;$B$4&amp;B48&amp;$B$4&amp;$C$2&amp;$H$3&amp;C48&amp;$B$4&amp;VLOOKUP(D48,'颜色'!A:B,2,0)&amp;$E$4&amp;E48&amp;$B$4&amp;$H$4&amp;$F$2&amp;$B$4&amp;F48&amp;$B$4&amp;$H$4&amp;G48),"")</f>
        <v>{"价格":"0","属性":{"14":"175#Green"},"商家编码":"EEL1052P1"},</v>
      </c>
      <c r="I48" s="15">
        <f t="shared" si="2"/>
      </c>
    </row>
    <row r="49" spans="1:9" ht="24" customHeight="1">
      <c r="A49" s="42" t="s">
        <v>190</v>
      </c>
      <c r="B49" s="3">
        <v>0</v>
      </c>
      <c r="C49" s="32" t="s">
        <v>62</v>
      </c>
      <c r="D49" s="44" t="s">
        <v>233</v>
      </c>
      <c r="E49" s="43" t="s">
        <v>231</v>
      </c>
      <c r="F49" s="3" t="str">
        <f t="shared" si="0"/>
        <v>EEL1052P2</v>
      </c>
      <c r="H49" s="3" t="str">
        <f>_xlfn.IFERROR(IF(B49="","",$H$3&amp;$B$2&amp;$B$4&amp;B49&amp;$B$4&amp;$C$2&amp;$H$3&amp;C49&amp;$B$4&amp;VLOOKUP(D49,'颜色'!A:B,2,0)&amp;$E$4&amp;E49&amp;$B$4&amp;$H$4&amp;$F$2&amp;$B$4&amp;F49&amp;$B$4&amp;$H$4&amp;G49),"")</f>
        <v>{"价格":"0","属性":{"14":"173#Blue"},"商家编码":"EEL1052P2"}</v>
      </c>
      <c r="I49" s="15">
        <f t="shared" si="2"/>
      </c>
    </row>
    <row r="50" spans="6:9" ht="24" customHeight="1">
      <c r="F50" s="3">
        <f t="shared" si="0"/>
      </c>
      <c r="G50" s="16">
        <f t="shared" si="1"/>
      </c>
      <c r="H50" s="3">
        <f>_xlfn.IFERROR(IF(B50="","",$H$3&amp;$B$2&amp;$B$4&amp;B50&amp;$B$4&amp;$C$2&amp;$H$3&amp;C50&amp;$B$4&amp;VLOOKUP(D50,'颜色'!A:B,2,0)&amp;$E$4&amp;E50&amp;$B$4&amp;$H$4&amp;$F$2&amp;$B$4&amp;F50&amp;$B$4&amp;$H$4&amp;G50),"")</f>
      </c>
      <c r="I50" s="15" t="str">
        <f t="shared" si="2"/>
        <v>{"skuArray": []}</v>
      </c>
    </row>
    <row r="51" spans="6:9" ht="24" customHeight="1">
      <c r="F51" s="3">
        <f t="shared" si="0"/>
      </c>
      <c r="G51" s="16">
        <f t="shared" si="1"/>
      </c>
      <c r="H51" s="3">
        <f>_xlfn.IFERROR(IF(B51="","",$H$3&amp;$B$2&amp;$B$4&amp;B51&amp;$B$4&amp;$C$2&amp;$H$3&amp;C51&amp;$B$4&amp;VLOOKUP(D51,'颜色'!A:B,2,0)&amp;$E$4&amp;E51&amp;$B$4&amp;$H$4&amp;$F$2&amp;$B$4&amp;F51&amp;$B$4&amp;$H$4&amp;G51),"")</f>
      </c>
      <c r="I51" s="15" t="str">
        <f t="shared" si="2"/>
        <v>{"skuArray": []}</v>
      </c>
    </row>
    <row r="52" spans="6:9" ht="24" customHeight="1">
      <c r="F52" s="3">
        <f t="shared" si="0"/>
      </c>
      <c r="G52" s="16">
        <f t="shared" si="1"/>
      </c>
      <c r="H52" s="3">
        <f>_xlfn.IFERROR(IF(B52="","",$H$3&amp;$B$2&amp;$B$4&amp;B52&amp;$B$4&amp;$C$2&amp;$H$3&amp;C52&amp;$B$4&amp;VLOOKUP(D52,'颜色'!A:B,2,0)&amp;$E$4&amp;E52&amp;$B$4&amp;$H$4&amp;$F$2&amp;$B$4&amp;F52&amp;$B$4&amp;$H$4&amp;G52),"")</f>
      </c>
      <c r="I52" s="15" t="str">
        <f t="shared" si="2"/>
        <v>{"skuArray": []}</v>
      </c>
    </row>
    <row r="53" spans="6:9" ht="24" customHeight="1">
      <c r="F53" s="3">
        <f t="shared" si="0"/>
      </c>
      <c r="G53" s="16">
        <f t="shared" si="1"/>
      </c>
      <c r="H53" s="3">
        <f>_xlfn.IFERROR(IF(B53="","",$H$3&amp;$B$2&amp;$B$4&amp;B53&amp;$B$4&amp;$C$2&amp;$H$3&amp;C53&amp;$B$4&amp;VLOOKUP(D53,'颜色'!A:B,2,0)&amp;$E$4&amp;E53&amp;$B$4&amp;$H$4&amp;$F$2&amp;$B$4&amp;F53&amp;$B$4&amp;$H$4&amp;G53),"")</f>
      </c>
      <c r="I53" s="15" t="str">
        <f t="shared" si="2"/>
        <v>{"skuArray": []}</v>
      </c>
    </row>
    <row r="54" spans="6:9" ht="24" customHeight="1">
      <c r="F54" s="3">
        <f t="shared" si="0"/>
      </c>
      <c r="G54" s="16">
        <f t="shared" si="1"/>
      </c>
      <c r="H54" s="3">
        <f>_xlfn.IFERROR(IF(B54="","",$H$3&amp;$B$2&amp;$B$4&amp;B54&amp;$B$4&amp;$C$2&amp;$H$3&amp;C54&amp;$B$4&amp;VLOOKUP(D54,'颜色'!A:B,2,0)&amp;$E$4&amp;E54&amp;$B$4&amp;$H$4&amp;$F$2&amp;$B$4&amp;F54&amp;$B$4&amp;$H$4&amp;G54),"")</f>
      </c>
      <c r="I54" s="15" t="str">
        <f t="shared" si="2"/>
        <v>{"skuArray": []}</v>
      </c>
    </row>
    <row r="55" spans="6:9" ht="24" customHeight="1">
      <c r="F55" s="3">
        <f t="shared" si="0"/>
      </c>
      <c r="G55" s="16">
        <f t="shared" si="1"/>
      </c>
      <c r="H55" s="3">
        <f>_xlfn.IFERROR(IF(B55="","",$H$3&amp;$B$2&amp;$B$4&amp;B55&amp;$B$4&amp;$C$2&amp;$H$3&amp;C55&amp;$B$4&amp;VLOOKUP(D55,'颜色'!A:B,2,0)&amp;$E$4&amp;E55&amp;$B$4&amp;$H$4&amp;$F$2&amp;$B$4&amp;F55&amp;$B$4&amp;$H$4&amp;G55),"")</f>
      </c>
      <c r="I55" s="15" t="str">
        <f t="shared" si="2"/>
        <v>{"skuArray": []}</v>
      </c>
    </row>
    <row r="56" spans="6:9" ht="24" customHeight="1">
      <c r="F56" s="3">
        <f t="shared" si="0"/>
      </c>
      <c r="G56" s="16">
        <f t="shared" si="1"/>
      </c>
      <c r="H56" s="3">
        <f>_xlfn.IFERROR(IF(B56="","",$H$3&amp;$B$2&amp;$B$4&amp;B56&amp;$B$4&amp;$C$2&amp;$H$3&amp;C56&amp;$B$4&amp;VLOOKUP(D56,'颜色'!A:B,2,0)&amp;$E$4&amp;E56&amp;$B$4&amp;$H$4&amp;$F$2&amp;$B$4&amp;F56&amp;$B$4&amp;$H$4&amp;G56),"")</f>
      </c>
      <c r="I56" s="15" t="str">
        <f t="shared" si="2"/>
        <v>{"skuArray": []}</v>
      </c>
    </row>
    <row r="57" spans="6:9" ht="24" customHeight="1">
      <c r="F57" s="3">
        <f t="shared" si="0"/>
      </c>
      <c r="G57" s="16">
        <f t="shared" si="1"/>
      </c>
      <c r="H57" s="3">
        <f>_xlfn.IFERROR(IF(B57="","",$H$3&amp;$B$2&amp;$B$4&amp;B57&amp;$B$4&amp;$C$2&amp;$H$3&amp;C57&amp;$B$4&amp;VLOOKUP(D57,'颜色'!A:B,2,0)&amp;$E$4&amp;E57&amp;$B$4&amp;$H$4&amp;$F$2&amp;$B$4&amp;F57&amp;$B$4&amp;$H$4&amp;G57),"")</f>
      </c>
      <c r="I57" s="15" t="str">
        <f t="shared" si="2"/>
        <v>{"skuArray": []}</v>
      </c>
    </row>
    <row r="58" spans="6:9" ht="24" customHeight="1">
      <c r="F58" s="3">
        <f aca="true" t="shared" si="3" ref="F58:F121">_xlfn.IFERROR(IF(B58="","",$F$4&amp;A58),"")</f>
      </c>
      <c r="G58" s="16">
        <f t="shared" si="1"/>
      </c>
      <c r="H58" s="3">
        <f>_xlfn.IFERROR(IF(B58="","",$H$3&amp;$B$2&amp;$B$4&amp;B58&amp;$B$4&amp;$C$2&amp;$H$3&amp;C58&amp;$B$4&amp;VLOOKUP(D58,'颜色'!A:B,2,0)&amp;$E$4&amp;E58&amp;$B$4&amp;$H$4&amp;$F$2&amp;$B$4&amp;F58&amp;$B$4&amp;$H$4&amp;G58),"")</f>
      </c>
      <c r="I58" s="15" t="str">
        <f t="shared" si="2"/>
        <v>{"skuArray": []}</v>
      </c>
    </row>
    <row r="59" spans="6:9" ht="24" customHeight="1">
      <c r="F59" s="3">
        <f t="shared" si="3"/>
      </c>
      <c r="G59" s="16">
        <f aca="true" t="shared" si="4" ref="G59:G122">_xlfn.IFERROR(IF(B59="","",$G$4),"")</f>
      </c>
      <c r="H59" s="3">
        <f>_xlfn.IFERROR(IF(B59="","",$H$3&amp;$B$2&amp;$B$4&amp;B59&amp;$B$4&amp;$C$2&amp;$H$3&amp;C59&amp;$B$4&amp;VLOOKUP(D59,'颜色'!A:B,2,0)&amp;$E$4&amp;E59&amp;$B$4&amp;$H$4&amp;$F$2&amp;$B$4&amp;F59&amp;$B$4&amp;$H$4&amp;G59),"")</f>
      </c>
      <c r="I59" s="15" t="str">
        <f t="shared" si="2"/>
        <v>{"skuArray": []}</v>
      </c>
    </row>
    <row r="60" spans="6:9" ht="24" customHeight="1">
      <c r="F60" s="3">
        <f t="shared" si="3"/>
      </c>
      <c r="G60" s="16">
        <f t="shared" si="4"/>
      </c>
      <c r="H60" s="3">
        <f>_xlfn.IFERROR(IF(B60="","",$H$3&amp;$B$2&amp;$B$4&amp;B60&amp;$B$4&amp;$C$2&amp;$H$3&amp;C60&amp;$B$4&amp;VLOOKUP(D60,'颜色'!A:B,2,0)&amp;$E$4&amp;E60&amp;$B$4&amp;$H$4&amp;$F$2&amp;$B$4&amp;F60&amp;$B$4&amp;$H$4&amp;G60),"")</f>
      </c>
      <c r="I60" s="15" t="str">
        <f t="shared" si="2"/>
        <v>{"skuArray": []}</v>
      </c>
    </row>
    <row r="61" spans="6:9" ht="24" customHeight="1">
      <c r="F61" s="3">
        <f t="shared" si="3"/>
      </c>
      <c r="G61" s="16">
        <f t="shared" si="4"/>
      </c>
      <c r="H61" s="3">
        <f>_xlfn.IFERROR(IF(B61="","",$H$3&amp;$B$2&amp;$B$4&amp;B61&amp;$B$4&amp;$C$2&amp;$H$3&amp;C61&amp;$B$4&amp;VLOOKUP(D61,'颜色'!A:B,2,0)&amp;$E$4&amp;E61&amp;$B$4&amp;$H$4&amp;$F$2&amp;$B$4&amp;F61&amp;$B$4&amp;$H$4&amp;G61),"")</f>
      </c>
      <c r="I61" s="15" t="str">
        <f t="shared" si="2"/>
        <v>{"skuArray": []}</v>
      </c>
    </row>
    <row r="62" spans="6:9" ht="24" customHeight="1">
      <c r="F62" s="3">
        <f t="shared" si="3"/>
      </c>
      <c r="G62" s="16">
        <f t="shared" si="4"/>
      </c>
      <c r="H62" s="3">
        <f>_xlfn.IFERROR(IF(B62="","",$H$3&amp;$B$2&amp;$B$4&amp;B62&amp;$B$4&amp;$C$2&amp;$H$3&amp;C62&amp;$B$4&amp;VLOOKUP(D62,'颜色'!A:B,2,0)&amp;$E$4&amp;E62&amp;$B$4&amp;$H$4&amp;$F$2&amp;$B$4&amp;F62&amp;$B$4&amp;$H$4&amp;G62),"")</f>
      </c>
      <c r="I62" s="15" t="str">
        <f t="shared" si="2"/>
        <v>{"skuArray": []}</v>
      </c>
    </row>
    <row r="63" spans="6:9" ht="24" customHeight="1">
      <c r="F63" s="3">
        <f t="shared" si="3"/>
      </c>
      <c r="G63" s="16">
        <f t="shared" si="4"/>
      </c>
      <c r="H63" s="3">
        <f>_xlfn.IFERROR(IF(B63="","",$H$3&amp;$B$2&amp;$B$4&amp;B63&amp;$B$4&amp;$C$2&amp;$H$3&amp;C63&amp;$B$4&amp;VLOOKUP(D63,'颜色'!A:B,2,0)&amp;$E$4&amp;E63&amp;$B$4&amp;$H$4&amp;$F$2&amp;$B$4&amp;F63&amp;$B$4&amp;$H$4&amp;G63),"")</f>
      </c>
      <c r="I63" s="15" t="str">
        <f aca="true" t="shared" si="5" ref="I63:I126">IF(B63="",$I$3&amp;CONCATENATE(H64,H65,H66)&amp;$I$4,"")</f>
        <v>{"skuArray": []}</v>
      </c>
    </row>
    <row r="64" spans="6:9" ht="24" customHeight="1">
      <c r="F64" s="3">
        <f t="shared" si="3"/>
      </c>
      <c r="G64" s="16">
        <f t="shared" si="4"/>
      </c>
      <c r="H64" s="3">
        <f>_xlfn.IFERROR(IF(B64="","",$H$3&amp;$B$2&amp;$B$4&amp;B64&amp;$B$4&amp;$C$2&amp;$H$3&amp;C64&amp;$B$4&amp;VLOOKUP(D64,'颜色'!A:B,2,0)&amp;$E$4&amp;E64&amp;$B$4&amp;$H$4&amp;$F$2&amp;$B$4&amp;F64&amp;$B$4&amp;$H$4&amp;G64),"")</f>
      </c>
      <c r="I64" s="15" t="str">
        <f t="shared" si="5"/>
        <v>{"skuArray": []}</v>
      </c>
    </row>
    <row r="65" spans="6:9" ht="24" customHeight="1">
      <c r="F65" s="3">
        <f t="shared" si="3"/>
      </c>
      <c r="G65" s="16">
        <f t="shared" si="4"/>
      </c>
      <c r="H65" s="3">
        <f>_xlfn.IFERROR(IF(B65="","",$H$3&amp;$B$2&amp;$B$4&amp;B65&amp;$B$4&amp;$C$2&amp;$H$3&amp;C65&amp;$B$4&amp;VLOOKUP(D65,'颜色'!A:B,2,0)&amp;$E$4&amp;E65&amp;$B$4&amp;$H$4&amp;$F$2&amp;$B$4&amp;F65&amp;$B$4&amp;$H$4&amp;G65),"")</f>
      </c>
      <c r="I65" s="15" t="str">
        <f t="shared" si="5"/>
        <v>{"skuArray": []}</v>
      </c>
    </row>
    <row r="66" spans="6:9" ht="24" customHeight="1">
      <c r="F66" s="3">
        <f t="shared" si="3"/>
      </c>
      <c r="G66" s="16">
        <f t="shared" si="4"/>
      </c>
      <c r="H66" s="3">
        <f>_xlfn.IFERROR(IF(B66="","",$H$3&amp;$B$2&amp;$B$4&amp;B66&amp;$B$4&amp;$C$2&amp;$H$3&amp;C66&amp;$B$4&amp;VLOOKUP(D66,'颜色'!A:B,2,0)&amp;$E$4&amp;E66&amp;$B$4&amp;$H$4&amp;$F$2&amp;$B$4&amp;F66&amp;$B$4&amp;$H$4&amp;G66),"")</f>
      </c>
      <c r="I66" s="15" t="str">
        <f t="shared" si="5"/>
        <v>{"skuArray": []}</v>
      </c>
    </row>
    <row r="67" spans="6:9" ht="24" customHeight="1">
      <c r="F67" s="3">
        <f t="shared" si="3"/>
      </c>
      <c r="G67" s="16">
        <f t="shared" si="4"/>
      </c>
      <c r="H67" s="3">
        <f>_xlfn.IFERROR(IF(B67="","",$H$3&amp;$B$2&amp;$B$4&amp;B67&amp;$B$4&amp;$C$2&amp;$H$3&amp;C67&amp;$B$4&amp;VLOOKUP(D67,'颜色'!A:B,2,0)&amp;$E$4&amp;E67&amp;$B$4&amp;$H$4&amp;$F$2&amp;$B$4&amp;F67&amp;$B$4&amp;$H$4&amp;G67),"")</f>
      </c>
      <c r="I67" s="15" t="str">
        <f t="shared" si="5"/>
        <v>{"skuArray": []}</v>
      </c>
    </row>
    <row r="68" spans="6:9" ht="24" customHeight="1">
      <c r="F68" s="3">
        <f t="shared" si="3"/>
      </c>
      <c r="G68" s="16">
        <f t="shared" si="4"/>
      </c>
      <c r="H68" s="3">
        <f>_xlfn.IFERROR(IF(B68="","",$H$3&amp;$B$2&amp;$B$4&amp;B68&amp;$B$4&amp;$C$2&amp;$H$3&amp;C68&amp;$B$4&amp;VLOOKUP(D68,'颜色'!A:B,2,0)&amp;$E$4&amp;E68&amp;$B$4&amp;$H$4&amp;$F$2&amp;$B$4&amp;F68&amp;$B$4&amp;$H$4&amp;G68),"")</f>
      </c>
      <c r="I68" s="15" t="str">
        <f t="shared" si="5"/>
        <v>{"skuArray": []}</v>
      </c>
    </row>
    <row r="69" spans="6:9" ht="24" customHeight="1">
      <c r="F69" s="3">
        <f t="shared" si="3"/>
      </c>
      <c r="G69" s="16">
        <f t="shared" si="4"/>
      </c>
      <c r="H69" s="3">
        <f>_xlfn.IFERROR(IF(B69="","",$H$3&amp;$B$2&amp;$B$4&amp;B69&amp;$B$4&amp;$C$2&amp;$H$3&amp;C69&amp;$B$4&amp;VLOOKUP(D69,'颜色'!A:B,2,0)&amp;$E$4&amp;E69&amp;$B$4&amp;$H$4&amp;$F$2&amp;$B$4&amp;F69&amp;$B$4&amp;$H$4&amp;G69),"")</f>
      </c>
      <c r="I69" s="15" t="str">
        <f t="shared" si="5"/>
        <v>{"skuArray": []}</v>
      </c>
    </row>
    <row r="70" spans="6:9" ht="24" customHeight="1">
      <c r="F70" s="3">
        <f t="shared" si="3"/>
      </c>
      <c r="G70" s="16">
        <f t="shared" si="4"/>
      </c>
      <c r="H70" s="3">
        <f>_xlfn.IFERROR(IF(B70="","",$H$3&amp;$B$2&amp;$B$4&amp;B70&amp;$B$4&amp;$C$2&amp;$H$3&amp;C70&amp;$B$4&amp;VLOOKUP(D70,'颜色'!A:B,2,0)&amp;$E$4&amp;E70&amp;$B$4&amp;$H$4&amp;$F$2&amp;$B$4&amp;F70&amp;$B$4&amp;$H$4&amp;G70),"")</f>
      </c>
      <c r="I70" s="15" t="str">
        <f t="shared" si="5"/>
        <v>{"skuArray": []}</v>
      </c>
    </row>
    <row r="71" spans="6:9" ht="24" customHeight="1">
      <c r="F71" s="3">
        <f t="shared" si="3"/>
      </c>
      <c r="G71" s="16">
        <f t="shared" si="4"/>
      </c>
      <c r="H71" s="3">
        <f>_xlfn.IFERROR(IF(B71="","",$H$3&amp;$B$2&amp;$B$4&amp;B71&amp;$B$4&amp;$C$2&amp;$H$3&amp;C71&amp;$B$4&amp;VLOOKUP(D71,'颜色'!A:B,2,0)&amp;$E$4&amp;E71&amp;$B$4&amp;$H$4&amp;$F$2&amp;$B$4&amp;F71&amp;$B$4&amp;$H$4&amp;G71),"")</f>
      </c>
      <c r="I71" s="15" t="str">
        <f t="shared" si="5"/>
        <v>{"skuArray": []}</v>
      </c>
    </row>
    <row r="72" spans="6:9" ht="24" customHeight="1">
      <c r="F72" s="3">
        <f t="shared" si="3"/>
      </c>
      <c r="G72" s="16">
        <f t="shared" si="4"/>
      </c>
      <c r="H72" s="3">
        <f>_xlfn.IFERROR(IF(B72="","",$H$3&amp;$B$2&amp;$B$4&amp;B72&amp;$B$4&amp;$C$2&amp;$H$3&amp;C72&amp;$B$4&amp;VLOOKUP(D72,'颜色'!A:B,2,0)&amp;$E$4&amp;E72&amp;$B$4&amp;$H$4&amp;$F$2&amp;$B$4&amp;F72&amp;$B$4&amp;$H$4&amp;G72),"")</f>
      </c>
      <c r="I72" s="15" t="str">
        <f t="shared" si="5"/>
        <v>{"skuArray": []}</v>
      </c>
    </row>
    <row r="73" spans="6:9" ht="24" customHeight="1">
      <c r="F73" s="3">
        <f t="shared" si="3"/>
      </c>
      <c r="G73" s="16">
        <f t="shared" si="4"/>
      </c>
      <c r="H73" s="3">
        <f>_xlfn.IFERROR(IF(B73="","",$H$3&amp;$B$2&amp;$B$4&amp;B73&amp;$B$4&amp;$C$2&amp;$H$3&amp;C73&amp;$B$4&amp;VLOOKUP(D73,'颜色'!A:B,2,0)&amp;$E$4&amp;E73&amp;$B$4&amp;$H$4&amp;$F$2&amp;$B$4&amp;F73&amp;$B$4&amp;$H$4&amp;G73),"")</f>
      </c>
      <c r="I73" s="15" t="str">
        <f t="shared" si="5"/>
        <v>{"skuArray": []}</v>
      </c>
    </row>
    <row r="74" spans="6:9" ht="24" customHeight="1">
      <c r="F74" s="3">
        <f t="shared" si="3"/>
      </c>
      <c r="G74" s="16">
        <f t="shared" si="4"/>
      </c>
      <c r="H74" s="3">
        <f>_xlfn.IFERROR(IF(B74="","",$H$3&amp;$B$2&amp;$B$4&amp;B74&amp;$B$4&amp;$C$2&amp;$H$3&amp;C74&amp;$B$4&amp;VLOOKUP(D74,'颜色'!A:B,2,0)&amp;$E$4&amp;E74&amp;$B$4&amp;$H$4&amp;$F$2&amp;$B$4&amp;F74&amp;$B$4&amp;$H$4&amp;G74),"")</f>
      </c>
      <c r="I74" s="15" t="str">
        <f t="shared" si="5"/>
        <v>{"skuArray": []}</v>
      </c>
    </row>
    <row r="75" spans="6:9" ht="24" customHeight="1">
      <c r="F75" s="3">
        <f t="shared" si="3"/>
      </c>
      <c r="G75" s="16">
        <f t="shared" si="4"/>
      </c>
      <c r="H75" s="3">
        <f>_xlfn.IFERROR(IF(B75="","",$H$3&amp;$B$2&amp;$B$4&amp;B75&amp;$B$4&amp;$C$2&amp;$H$3&amp;C75&amp;$B$4&amp;VLOOKUP(D75,'颜色'!A:B,2,0)&amp;$E$4&amp;E75&amp;$B$4&amp;$H$4&amp;$F$2&amp;$B$4&amp;F75&amp;$B$4&amp;$H$4&amp;G75),"")</f>
      </c>
      <c r="I75" s="15" t="str">
        <f t="shared" si="5"/>
        <v>{"skuArray": []}</v>
      </c>
    </row>
    <row r="76" spans="6:9" ht="24" customHeight="1">
      <c r="F76" s="3">
        <f t="shared" si="3"/>
      </c>
      <c r="G76" s="16">
        <f t="shared" si="4"/>
      </c>
      <c r="H76" s="3">
        <f>_xlfn.IFERROR(IF(B76="","",$H$3&amp;$B$2&amp;$B$4&amp;B76&amp;$B$4&amp;$C$2&amp;$H$3&amp;C76&amp;$B$4&amp;VLOOKUP(D76,'颜色'!A:B,2,0)&amp;$E$4&amp;E76&amp;$B$4&amp;$H$4&amp;$F$2&amp;$B$4&amp;F76&amp;$B$4&amp;$H$4&amp;G76),"")</f>
      </c>
      <c r="I76" s="15" t="str">
        <f t="shared" si="5"/>
        <v>{"skuArray": []}</v>
      </c>
    </row>
    <row r="77" spans="6:9" ht="24" customHeight="1">
      <c r="F77" s="3">
        <f t="shared" si="3"/>
      </c>
      <c r="G77" s="16">
        <f t="shared" si="4"/>
      </c>
      <c r="H77" s="3">
        <f>_xlfn.IFERROR(IF(B77="","",$H$3&amp;$B$2&amp;$B$4&amp;B77&amp;$B$4&amp;$C$2&amp;$H$3&amp;C77&amp;$B$4&amp;VLOOKUP(D77,'颜色'!A:B,2,0)&amp;$E$4&amp;E77&amp;$B$4&amp;$H$4&amp;$F$2&amp;$B$4&amp;F77&amp;$B$4&amp;$H$4&amp;G77),"")</f>
      </c>
      <c r="I77" s="15" t="str">
        <f t="shared" si="5"/>
        <v>{"skuArray": []}</v>
      </c>
    </row>
    <row r="78" spans="6:9" ht="24" customHeight="1">
      <c r="F78" s="3">
        <f t="shared" si="3"/>
      </c>
      <c r="G78" s="16">
        <f t="shared" si="4"/>
      </c>
      <c r="H78" s="3">
        <f>_xlfn.IFERROR(IF(B78="","",$H$3&amp;$B$2&amp;$B$4&amp;B78&amp;$B$4&amp;$C$2&amp;$H$3&amp;C78&amp;$B$4&amp;VLOOKUP(D78,'颜色'!A:B,2,0)&amp;$E$4&amp;E78&amp;$B$4&amp;$H$4&amp;$F$2&amp;$B$4&amp;F78&amp;$B$4&amp;$H$4&amp;G78),"")</f>
      </c>
      <c r="I78" s="15" t="str">
        <f t="shared" si="5"/>
        <v>{"skuArray": []}</v>
      </c>
    </row>
    <row r="79" spans="6:9" ht="24" customHeight="1">
      <c r="F79" s="3">
        <f t="shared" si="3"/>
      </c>
      <c r="G79" s="16">
        <f t="shared" si="4"/>
      </c>
      <c r="H79" s="3">
        <f>_xlfn.IFERROR(IF(B79="","",$H$3&amp;$B$2&amp;$B$4&amp;B79&amp;$B$4&amp;$C$2&amp;$H$3&amp;C79&amp;$B$4&amp;VLOOKUP(D79,'颜色'!A:B,2,0)&amp;$E$4&amp;E79&amp;$B$4&amp;$H$4&amp;$F$2&amp;$B$4&amp;F79&amp;$B$4&amp;$H$4&amp;G79),"")</f>
      </c>
      <c r="I79" s="15" t="str">
        <f t="shared" si="5"/>
        <v>{"skuArray": []}</v>
      </c>
    </row>
    <row r="80" spans="6:9" ht="24" customHeight="1">
      <c r="F80" s="3">
        <f t="shared" si="3"/>
      </c>
      <c r="G80" s="16">
        <f t="shared" si="4"/>
      </c>
      <c r="H80" s="3">
        <f>_xlfn.IFERROR(IF(B80="","",$H$3&amp;$B$2&amp;$B$4&amp;B80&amp;$B$4&amp;$C$2&amp;$H$3&amp;C80&amp;$B$4&amp;VLOOKUP(D80,'颜色'!A:B,2,0)&amp;$E$4&amp;E80&amp;$B$4&amp;$H$4&amp;$F$2&amp;$B$4&amp;F80&amp;$B$4&amp;$H$4&amp;G80),"")</f>
      </c>
      <c r="I80" s="15" t="str">
        <f t="shared" si="5"/>
        <v>{"skuArray": []}</v>
      </c>
    </row>
    <row r="81" spans="6:9" ht="24" customHeight="1">
      <c r="F81" s="3">
        <f t="shared" si="3"/>
      </c>
      <c r="G81" s="16">
        <f t="shared" si="4"/>
      </c>
      <c r="H81" s="3">
        <f>_xlfn.IFERROR(IF(B81="","",$H$3&amp;$B$2&amp;$B$4&amp;B81&amp;$B$4&amp;$C$2&amp;$H$3&amp;C81&amp;$B$4&amp;VLOOKUP(D81,'颜色'!A:B,2,0)&amp;$E$4&amp;E81&amp;$B$4&amp;$H$4&amp;$F$2&amp;$B$4&amp;F81&amp;$B$4&amp;$H$4&amp;G81),"")</f>
      </c>
      <c r="I81" s="15" t="str">
        <f t="shared" si="5"/>
        <v>{"skuArray": []}</v>
      </c>
    </row>
    <row r="82" spans="6:9" ht="24" customHeight="1">
      <c r="F82" s="3">
        <f t="shared" si="3"/>
      </c>
      <c r="G82" s="16">
        <f t="shared" si="4"/>
      </c>
      <c r="H82" s="3">
        <f>_xlfn.IFERROR(IF(B82="","",$H$3&amp;$B$2&amp;$B$4&amp;B82&amp;$B$4&amp;$C$2&amp;$H$3&amp;C82&amp;$B$4&amp;VLOOKUP(D82,'颜色'!A:B,2,0)&amp;$E$4&amp;E82&amp;$B$4&amp;$H$4&amp;$F$2&amp;$B$4&amp;F82&amp;$B$4&amp;$H$4&amp;G82),"")</f>
      </c>
      <c r="I82" s="15" t="str">
        <f t="shared" si="5"/>
        <v>{"skuArray": []}</v>
      </c>
    </row>
    <row r="83" spans="6:9" ht="24" customHeight="1">
      <c r="F83" s="3">
        <f t="shared" si="3"/>
      </c>
      <c r="G83" s="16">
        <f t="shared" si="4"/>
      </c>
      <c r="H83" s="3">
        <f>_xlfn.IFERROR(IF(B83="","",$H$3&amp;$B$2&amp;$B$4&amp;B83&amp;$B$4&amp;$C$2&amp;$H$3&amp;C83&amp;$B$4&amp;VLOOKUP(D83,'颜色'!A:B,2,0)&amp;$E$4&amp;E83&amp;$B$4&amp;$H$4&amp;$F$2&amp;$B$4&amp;F83&amp;$B$4&amp;$H$4&amp;G83),"")</f>
      </c>
      <c r="I83" s="15" t="str">
        <f t="shared" si="5"/>
        <v>{"skuArray": []}</v>
      </c>
    </row>
    <row r="84" spans="6:9" ht="24" customHeight="1">
      <c r="F84" s="3">
        <f t="shared" si="3"/>
      </c>
      <c r="G84" s="16">
        <f t="shared" si="4"/>
      </c>
      <c r="H84" s="3">
        <f>_xlfn.IFERROR(IF(B84="","",$H$3&amp;$B$2&amp;$B$4&amp;B84&amp;$B$4&amp;$C$2&amp;$H$3&amp;C84&amp;$B$4&amp;VLOOKUP(D84,'颜色'!A:B,2,0)&amp;$E$4&amp;E84&amp;$B$4&amp;$H$4&amp;$F$2&amp;$B$4&amp;F84&amp;$B$4&amp;$H$4&amp;G84),"")</f>
      </c>
      <c r="I84" s="15" t="str">
        <f t="shared" si="5"/>
        <v>{"skuArray": []}</v>
      </c>
    </row>
    <row r="85" spans="6:9" ht="24" customHeight="1">
      <c r="F85" s="3">
        <f t="shared" si="3"/>
      </c>
      <c r="G85" s="16">
        <f t="shared" si="4"/>
      </c>
      <c r="H85" s="3">
        <f>_xlfn.IFERROR(IF(B85="","",$H$3&amp;$B$2&amp;$B$4&amp;B85&amp;$B$4&amp;$C$2&amp;$H$3&amp;C85&amp;$B$4&amp;VLOOKUP(D85,'颜色'!A:B,2,0)&amp;$E$4&amp;E85&amp;$B$4&amp;$H$4&amp;$F$2&amp;$B$4&amp;F85&amp;$B$4&amp;$H$4&amp;G85),"")</f>
      </c>
      <c r="I85" s="15" t="str">
        <f t="shared" si="5"/>
        <v>{"skuArray": []}</v>
      </c>
    </row>
    <row r="86" spans="6:9" ht="24" customHeight="1">
      <c r="F86" s="3">
        <f t="shared" si="3"/>
      </c>
      <c r="G86" s="16">
        <f t="shared" si="4"/>
      </c>
      <c r="H86" s="3">
        <f>_xlfn.IFERROR(IF(B86="","",$H$3&amp;$B$2&amp;$B$4&amp;B86&amp;$B$4&amp;$C$2&amp;$H$3&amp;C86&amp;$B$4&amp;VLOOKUP(D86,'颜色'!A:B,2,0)&amp;$E$4&amp;E86&amp;$B$4&amp;$H$4&amp;$F$2&amp;$B$4&amp;F86&amp;$B$4&amp;$H$4&amp;G86),"")</f>
      </c>
      <c r="I86" s="15" t="str">
        <f t="shared" si="5"/>
        <v>{"skuArray": []}</v>
      </c>
    </row>
    <row r="87" spans="6:9" ht="24" customHeight="1">
      <c r="F87" s="3">
        <f t="shared" si="3"/>
      </c>
      <c r="G87" s="16">
        <f t="shared" si="4"/>
      </c>
      <c r="H87" s="3">
        <f>_xlfn.IFERROR(IF(B87="","",$H$3&amp;$B$2&amp;$B$4&amp;B87&amp;$B$4&amp;$C$2&amp;$H$3&amp;C87&amp;$B$4&amp;VLOOKUP(D87,'颜色'!A:B,2,0)&amp;$E$4&amp;E87&amp;$B$4&amp;$H$4&amp;$F$2&amp;$B$4&amp;F87&amp;$B$4&amp;$H$4&amp;G87),"")</f>
      </c>
      <c r="I87" s="15" t="str">
        <f t="shared" si="5"/>
        <v>{"skuArray": []}</v>
      </c>
    </row>
    <row r="88" spans="6:9" ht="24" customHeight="1">
      <c r="F88" s="3">
        <f t="shared" si="3"/>
      </c>
      <c r="G88" s="16">
        <f t="shared" si="4"/>
      </c>
      <c r="H88" s="3">
        <f>_xlfn.IFERROR(IF(B88="","",$H$3&amp;$B$2&amp;$B$4&amp;B88&amp;$B$4&amp;$C$2&amp;$H$3&amp;C88&amp;$B$4&amp;VLOOKUP(D88,'颜色'!A:B,2,0)&amp;$E$4&amp;E88&amp;$B$4&amp;$H$4&amp;$F$2&amp;$B$4&amp;F88&amp;$B$4&amp;$H$4&amp;G88),"")</f>
      </c>
      <c r="I88" s="15" t="str">
        <f t="shared" si="5"/>
        <v>{"skuArray": []}</v>
      </c>
    </row>
    <row r="89" spans="6:9" ht="24" customHeight="1">
      <c r="F89" s="3">
        <f t="shared" si="3"/>
      </c>
      <c r="G89" s="16">
        <f t="shared" si="4"/>
      </c>
      <c r="H89" s="3">
        <f>_xlfn.IFERROR(IF(B89="","",$H$3&amp;$B$2&amp;$B$4&amp;B89&amp;$B$4&amp;$C$2&amp;$H$3&amp;C89&amp;$B$4&amp;VLOOKUP(D89,'颜色'!A:B,2,0)&amp;$E$4&amp;E89&amp;$B$4&amp;$H$4&amp;$F$2&amp;$B$4&amp;F89&amp;$B$4&amp;$H$4&amp;G89),"")</f>
      </c>
      <c r="I89" s="15" t="str">
        <f t="shared" si="5"/>
        <v>{"skuArray": []}</v>
      </c>
    </row>
    <row r="90" spans="6:9" ht="24" customHeight="1">
      <c r="F90" s="3">
        <f t="shared" si="3"/>
      </c>
      <c r="G90" s="16">
        <f t="shared" si="4"/>
      </c>
      <c r="H90" s="3">
        <f>_xlfn.IFERROR(IF(B90="","",$H$3&amp;$B$2&amp;$B$4&amp;B90&amp;$B$4&amp;$C$2&amp;$H$3&amp;C90&amp;$B$4&amp;VLOOKUP(D90,'颜色'!A:B,2,0)&amp;$E$4&amp;E90&amp;$B$4&amp;$H$4&amp;$F$2&amp;$B$4&amp;F90&amp;$B$4&amp;$H$4&amp;G90),"")</f>
      </c>
      <c r="I90" s="15" t="str">
        <f t="shared" si="5"/>
        <v>{"skuArray": []}</v>
      </c>
    </row>
    <row r="91" spans="6:9" ht="24" customHeight="1">
      <c r="F91" s="3">
        <f t="shared" si="3"/>
      </c>
      <c r="G91" s="16">
        <f t="shared" si="4"/>
      </c>
      <c r="H91" s="3">
        <f>_xlfn.IFERROR(IF(B91="","",$H$3&amp;$B$2&amp;$B$4&amp;B91&amp;$B$4&amp;$C$2&amp;$H$3&amp;C91&amp;$B$4&amp;VLOOKUP(D91,'颜色'!A:B,2,0)&amp;$E$4&amp;E91&amp;$B$4&amp;$H$4&amp;$F$2&amp;$B$4&amp;F91&amp;$B$4&amp;$H$4&amp;G91),"")</f>
      </c>
      <c r="I91" s="15" t="str">
        <f t="shared" si="5"/>
        <v>{"skuArray": []}</v>
      </c>
    </row>
    <row r="92" spans="6:9" ht="24" customHeight="1">
      <c r="F92" s="3">
        <f t="shared" si="3"/>
      </c>
      <c r="G92" s="16">
        <f t="shared" si="4"/>
      </c>
      <c r="H92" s="3">
        <f>_xlfn.IFERROR(IF(B92="","",$H$3&amp;$B$2&amp;$B$4&amp;B92&amp;$B$4&amp;$C$2&amp;$H$3&amp;C92&amp;$B$4&amp;VLOOKUP(D92,'颜色'!A:B,2,0)&amp;$E$4&amp;E92&amp;$B$4&amp;$H$4&amp;$F$2&amp;$B$4&amp;F92&amp;$B$4&amp;$H$4&amp;G92),"")</f>
      </c>
      <c r="I92" s="15" t="str">
        <f t="shared" si="5"/>
        <v>{"skuArray": []}</v>
      </c>
    </row>
    <row r="93" spans="6:9" ht="24" customHeight="1">
      <c r="F93" s="3">
        <f t="shared" si="3"/>
      </c>
      <c r="G93" s="16">
        <f t="shared" si="4"/>
      </c>
      <c r="H93" s="3">
        <f>_xlfn.IFERROR(IF(B93="","",$H$3&amp;$B$2&amp;$B$4&amp;B93&amp;$B$4&amp;$C$2&amp;$H$3&amp;C93&amp;$B$4&amp;VLOOKUP(D93,'颜色'!A:B,2,0)&amp;$E$4&amp;E93&amp;$B$4&amp;$H$4&amp;$F$2&amp;$B$4&amp;F93&amp;$B$4&amp;$H$4&amp;G93),"")</f>
      </c>
      <c r="I93" s="15" t="str">
        <f t="shared" si="5"/>
        <v>{"skuArray": []}</v>
      </c>
    </row>
    <row r="94" spans="6:9" ht="24" customHeight="1">
      <c r="F94" s="3">
        <f t="shared" si="3"/>
      </c>
      <c r="G94" s="16">
        <f t="shared" si="4"/>
      </c>
      <c r="H94" s="3">
        <f>_xlfn.IFERROR(IF(B94="","",$H$3&amp;$B$2&amp;$B$4&amp;B94&amp;$B$4&amp;$C$2&amp;$H$3&amp;C94&amp;$B$4&amp;VLOOKUP(D94,'颜色'!A:B,2,0)&amp;$E$4&amp;E94&amp;$B$4&amp;$H$4&amp;$F$2&amp;$B$4&amp;F94&amp;$B$4&amp;$H$4&amp;G94),"")</f>
      </c>
      <c r="I94" s="15" t="str">
        <f t="shared" si="5"/>
        <v>{"skuArray": []}</v>
      </c>
    </row>
    <row r="95" spans="6:9" ht="24" customHeight="1">
      <c r="F95" s="3">
        <f t="shared" si="3"/>
      </c>
      <c r="G95" s="16">
        <f t="shared" si="4"/>
      </c>
      <c r="H95" s="3">
        <f>_xlfn.IFERROR(IF(B95="","",$H$3&amp;$B$2&amp;$B$4&amp;B95&amp;$B$4&amp;$C$2&amp;$H$3&amp;C95&amp;$B$4&amp;VLOOKUP(D95,'颜色'!A:B,2,0)&amp;$E$4&amp;E95&amp;$B$4&amp;$H$4&amp;$F$2&amp;$B$4&amp;F95&amp;$B$4&amp;$H$4&amp;G95),"")</f>
      </c>
      <c r="I95" s="15" t="str">
        <f t="shared" si="5"/>
        <v>{"skuArray": []}</v>
      </c>
    </row>
    <row r="96" spans="6:9" ht="24" customHeight="1">
      <c r="F96" s="3">
        <f t="shared" si="3"/>
      </c>
      <c r="G96" s="16">
        <f t="shared" si="4"/>
      </c>
      <c r="H96" s="3">
        <f>_xlfn.IFERROR(IF(B96="","",$H$3&amp;$B$2&amp;$B$4&amp;B96&amp;$B$4&amp;$C$2&amp;$H$3&amp;C96&amp;$B$4&amp;VLOOKUP(D96,'颜色'!A:B,2,0)&amp;$E$4&amp;E96&amp;$B$4&amp;$H$4&amp;$F$2&amp;$B$4&amp;F96&amp;$B$4&amp;$H$4&amp;G96),"")</f>
      </c>
      <c r="I96" s="15" t="str">
        <f t="shared" si="5"/>
        <v>{"skuArray": []}</v>
      </c>
    </row>
    <row r="97" spans="6:9" ht="24" customHeight="1">
      <c r="F97" s="3">
        <f t="shared" si="3"/>
      </c>
      <c r="G97" s="16">
        <f t="shared" si="4"/>
      </c>
      <c r="H97" s="3">
        <f>_xlfn.IFERROR(IF(B97="","",$H$3&amp;$B$2&amp;$B$4&amp;B97&amp;$B$4&amp;$C$2&amp;$H$3&amp;C97&amp;$B$4&amp;VLOOKUP(D97,'颜色'!A:B,2,0)&amp;$E$4&amp;E97&amp;$B$4&amp;$H$4&amp;$F$2&amp;$B$4&amp;F97&amp;$B$4&amp;$H$4&amp;G97),"")</f>
      </c>
      <c r="I97" s="15" t="str">
        <f t="shared" si="5"/>
        <v>{"skuArray": []}</v>
      </c>
    </row>
    <row r="98" spans="6:9" ht="24" customHeight="1">
      <c r="F98" s="3">
        <f t="shared" si="3"/>
      </c>
      <c r="G98" s="16">
        <f t="shared" si="4"/>
      </c>
      <c r="H98" s="3">
        <f>_xlfn.IFERROR(IF(B98="","",$H$3&amp;$B$2&amp;$B$4&amp;B98&amp;$B$4&amp;$C$2&amp;$H$3&amp;C98&amp;$B$4&amp;VLOOKUP(D98,'颜色'!A:B,2,0)&amp;$E$4&amp;E98&amp;$B$4&amp;$H$4&amp;$F$2&amp;$B$4&amp;F98&amp;$B$4&amp;$H$4&amp;G98),"")</f>
      </c>
      <c r="I98" s="15" t="str">
        <f t="shared" si="5"/>
        <v>{"skuArray": []}</v>
      </c>
    </row>
    <row r="99" spans="6:9" ht="24" customHeight="1">
      <c r="F99" s="3">
        <f t="shared" si="3"/>
      </c>
      <c r="G99" s="16">
        <f t="shared" si="4"/>
      </c>
      <c r="H99" s="3">
        <f>_xlfn.IFERROR(IF(B99="","",$H$3&amp;$B$2&amp;$B$4&amp;B99&amp;$B$4&amp;$C$2&amp;$H$3&amp;C99&amp;$B$4&amp;VLOOKUP(D99,'颜色'!A:B,2,0)&amp;$E$4&amp;E99&amp;$B$4&amp;$H$4&amp;$F$2&amp;$B$4&amp;F99&amp;$B$4&amp;$H$4&amp;G99),"")</f>
      </c>
      <c r="I99" s="15" t="str">
        <f t="shared" si="5"/>
        <v>{"skuArray": []}</v>
      </c>
    </row>
    <row r="100" spans="6:9" ht="24" customHeight="1">
      <c r="F100" s="3">
        <f t="shared" si="3"/>
      </c>
      <c r="G100" s="16">
        <f t="shared" si="4"/>
      </c>
      <c r="H100" s="3">
        <f>_xlfn.IFERROR(IF(B100="","",$H$3&amp;$B$2&amp;$B$4&amp;B100&amp;$B$4&amp;$C$2&amp;$H$3&amp;C100&amp;$B$4&amp;VLOOKUP(D100,'颜色'!A:B,2,0)&amp;$E$4&amp;E100&amp;$B$4&amp;$H$4&amp;$F$2&amp;$B$4&amp;F100&amp;$B$4&amp;$H$4&amp;G100),"")</f>
      </c>
      <c r="I100" s="15" t="str">
        <f t="shared" si="5"/>
        <v>{"skuArray": []}</v>
      </c>
    </row>
    <row r="101" spans="6:9" ht="24" customHeight="1">
      <c r="F101" s="3">
        <f t="shared" si="3"/>
      </c>
      <c r="G101" s="16">
        <f t="shared" si="4"/>
      </c>
      <c r="H101" s="3">
        <f>_xlfn.IFERROR(IF(B101="","",$H$3&amp;$B$2&amp;$B$4&amp;B101&amp;$B$4&amp;$C$2&amp;$H$3&amp;C101&amp;$B$4&amp;VLOOKUP(D101,'颜色'!A:B,2,0)&amp;$E$4&amp;E101&amp;$B$4&amp;$H$4&amp;$F$2&amp;$B$4&amp;F101&amp;$B$4&amp;$H$4&amp;G101),"")</f>
      </c>
      <c r="I101" s="15" t="str">
        <f t="shared" si="5"/>
        <v>{"skuArray": []}</v>
      </c>
    </row>
    <row r="102" spans="6:9" ht="24" customHeight="1">
      <c r="F102" s="3">
        <f t="shared" si="3"/>
      </c>
      <c r="G102" s="16">
        <f t="shared" si="4"/>
      </c>
      <c r="H102" s="3">
        <f>_xlfn.IFERROR(IF(B102="","",$H$3&amp;$B$2&amp;$B$4&amp;B102&amp;$B$4&amp;$C$2&amp;$H$3&amp;C102&amp;$B$4&amp;VLOOKUP(D102,'颜色'!A:B,2,0)&amp;$E$4&amp;E102&amp;$B$4&amp;$H$4&amp;$F$2&amp;$B$4&amp;F102&amp;$B$4&amp;$H$4&amp;G102),"")</f>
      </c>
      <c r="I102" s="15" t="str">
        <f t="shared" si="5"/>
        <v>{"skuArray": []}</v>
      </c>
    </row>
    <row r="103" spans="6:9" ht="24" customHeight="1">
      <c r="F103" s="3">
        <f t="shared" si="3"/>
      </c>
      <c r="G103" s="16">
        <f t="shared" si="4"/>
      </c>
      <c r="H103" s="3">
        <f>_xlfn.IFERROR(IF(B103="","",$H$3&amp;$B$2&amp;$B$4&amp;B103&amp;$B$4&amp;$C$2&amp;$H$3&amp;C103&amp;$B$4&amp;VLOOKUP(D103,'颜色'!A:B,2,0)&amp;$E$4&amp;E103&amp;$B$4&amp;$H$4&amp;$F$2&amp;$B$4&amp;F103&amp;$B$4&amp;$H$4&amp;G103),"")</f>
      </c>
      <c r="I103" s="15" t="str">
        <f t="shared" si="5"/>
        <v>{"skuArray": []}</v>
      </c>
    </row>
    <row r="104" spans="6:9" ht="24" customHeight="1">
      <c r="F104" s="3">
        <f t="shared" si="3"/>
      </c>
      <c r="G104" s="16">
        <f t="shared" si="4"/>
      </c>
      <c r="H104" s="3">
        <f>_xlfn.IFERROR(IF(B104="","",$H$3&amp;$B$2&amp;$B$4&amp;B104&amp;$B$4&amp;$C$2&amp;$H$3&amp;C104&amp;$B$4&amp;VLOOKUP(D104,'颜色'!A:B,2,0)&amp;$E$4&amp;E104&amp;$B$4&amp;$H$4&amp;$F$2&amp;$B$4&amp;F104&amp;$B$4&amp;$H$4&amp;G104),"")</f>
      </c>
      <c r="I104" s="15" t="str">
        <f t="shared" si="5"/>
        <v>{"skuArray": []}</v>
      </c>
    </row>
    <row r="105" spans="6:9" ht="24" customHeight="1">
      <c r="F105" s="3">
        <f t="shared" si="3"/>
      </c>
      <c r="G105" s="16">
        <f t="shared" si="4"/>
      </c>
      <c r="H105" s="3">
        <f>_xlfn.IFERROR(IF(B105="","",$H$3&amp;$B$2&amp;$B$4&amp;B105&amp;$B$4&amp;$C$2&amp;$H$3&amp;C105&amp;$B$4&amp;VLOOKUP(D105,'颜色'!A:B,2,0)&amp;$E$4&amp;E105&amp;$B$4&amp;$H$4&amp;$F$2&amp;$B$4&amp;F105&amp;$B$4&amp;$H$4&amp;G105),"")</f>
      </c>
      <c r="I105" s="15" t="str">
        <f t="shared" si="5"/>
        <v>{"skuArray": []}</v>
      </c>
    </row>
    <row r="106" spans="6:9" ht="24" customHeight="1">
      <c r="F106" s="3">
        <f t="shared" si="3"/>
      </c>
      <c r="G106" s="16">
        <f t="shared" si="4"/>
      </c>
      <c r="H106" s="3">
        <f>_xlfn.IFERROR(IF(B106="","",$H$3&amp;$B$2&amp;$B$4&amp;B106&amp;$B$4&amp;$C$2&amp;$H$3&amp;C106&amp;$B$4&amp;VLOOKUP(D106,'颜色'!A:B,2,0)&amp;$E$4&amp;E106&amp;$B$4&amp;$H$4&amp;$F$2&amp;$B$4&amp;F106&amp;$B$4&amp;$H$4&amp;G106),"")</f>
      </c>
      <c r="I106" s="15" t="str">
        <f t="shared" si="5"/>
        <v>{"skuArray": []}</v>
      </c>
    </row>
    <row r="107" spans="6:9" ht="24" customHeight="1">
      <c r="F107" s="3">
        <f t="shared" si="3"/>
      </c>
      <c r="G107" s="16">
        <f t="shared" si="4"/>
      </c>
      <c r="H107" s="3">
        <f>_xlfn.IFERROR(IF(B107="","",$H$3&amp;$B$2&amp;$B$4&amp;B107&amp;$B$4&amp;$C$2&amp;$H$3&amp;C107&amp;$B$4&amp;VLOOKUP(D107,'颜色'!A:B,2,0)&amp;$E$4&amp;E107&amp;$B$4&amp;$H$4&amp;$F$2&amp;$B$4&amp;F107&amp;$B$4&amp;$H$4&amp;G107),"")</f>
      </c>
      <c r="I107" s="15" t="str">
        <f t="shared" si="5"/>
        <v>{"skuArray": []}</v>
      </c>
    </row>
    <row r="108" spans="6:9" ht="24" customHeight="1">
      <c r="F108" s="3">
        <f t="shared" si="3"/>
      </c>
      <c r="G108" s="16">
        <f t="shared" si="4"/>
      </c>
      <c r="H108" s="3">
        <f>_xlfn.IFERROR(IF(B108="","",$H$3&amp;$B$2&amp;$B$4&amp;B108&amp;$B$4&amp;$C$2&amp;$H$3&amp;C108&amp;$B$4&amp;VLOOKUP(D108,'颜色'!A:B,2,0)&amp;$E$4&amp;E108&amp;$B$4&amp;$H$4&amp;$F$2&amp;$B$4&amp;F108&amp;$B$4&amp;$H$4&amp;G108),"")</f>
      </c>
      <c r="I108" s="15" t="str">
        <f t="shared" si="5"/>
        <v>{"skuArray": []}</v>
      </c>
    </row>
    <row r="109" spans="6:9" ht="24" customHeight="1">
      <c r="F109" s="3">
        <f t="shared" si="3"/>
      </c>
      <c r="G109" s="16">
        <f t="shared" si="4"/>
      </c>
      <c r="H109" s="3">
        <f>_xlfn.IFERROR(IF(B109="","",$H$3&amp;$B$2&amp;$B$4&amp;B109&amp;$B$4&amp;$C$2&amp;$H$3&amp;C109&amp;$B$4&amp;VLOOKUP(D109,'颜色'!A:B,2,0)&amp;$E$4&amp;E109&amp;$B$4&amp;$H$4&amp;$F$2&amp;$B$4&amp;F109&amp;$B$4&amp;$H$4&amp;G109),"")</f>
      </c>
      <c r="I109" s="15" t="str">
        <f t="shared" si="5"/>
        <v>{"skuArray": []}</v>
      </c>
    </row>
    <row r="110" spans="6:9" ht="24" customHeight="1">
      <c r="F110" s="3">
        <f t="shared" si="3"/>
      </c>
      <c r="G110" s="16">
        <f t="shared" si="4"/>
      </c>
      <c r="H110" s="3">
        <f>_xlfn.IFERROR(IF(B110="","",$H$3&amp;$B$2&amp;$B$4&amp;B110&amp;$B$4&amp;$C$2&amp;$H$3&amp;C110&amp;$B$4&amp;VLOOKUP(D110,'颜色'!A:B,2,0)&amp;$E$4&amp;E110&amp;$B$4&amp;$H$4&amp;$F$2&amp;$B$4&amp;F110&amp;$B$4&amp;$H$4&amp;G110),"")</f>
      </c>
      <c r="I110" s="15" t="str">
        <f t="shared" si="5"/>
        <v>{"skuArray": []}</v>
      </c>
    </row>
    <row r="111" spans="6:9" ht="24" customHeight="1">
      <c r="F111" s="3">
        <f t="shared" si="3"/>
      </c>
      <c r="G111" s="16">
        <f t="shared" si="4"/>
      </c>
      <c r="H111" s="3">
        <f>_xlfn.IFERROR(IF(B111="","",$H$3&amp;$B$2&amp;$B$4&amp;B111&amp;$B$4&amp;$C$2&amp;$H$3&amp;C111&amp;$B$4&amp;VLOOKUP(D111,'颜色'!A:B,2,0)&amp;$E$4&amp;E111&amp;$B$4&amp;$H$4&amp;$F$2&amp;$B$4&amp;F111&amp;$B$4&amp;$H$4&amp;G111),"")</f>
      </c>
      <c r="I111" s="15" t="str">
        <f t="shared" si="5"/>
        <v>{"skuArray": []}</v>
      </c>
    </row>
    <row r="112" spans="6:9" ht="24" customHeight="1">
      <c r="F112" s="3">
        <f t="shared" si="3"/>
      </c>
      <c r="G112" s="16">
        <f t="shared" si="4"/>
      </c>
      <c r="H112" s="3">
        <f>_xlfn.IFERROR(IF(B112="","",$H$3&amp;$B$2&amp;$B$4&amp;B112&amp;$B$4&amp;$C$2&amp;$H$3&amp;C112&amp;$B$4&amp;VLOOKUP(D112,'颜色'!A:B,2,0)&amp;$E$4&amp;E112&amp;$B$4&amp;$H$4&amp;$F$2&amp;$B$4&amp;F112&amp;$B$4&amp;$H$4&amp;G112),"")</f>
      </c>
      <c r="I112" s="15" t="str">
        <f t="shared" si="5"/>
        <v>{"skuArray": []}</v>
      </c>
    </row>
    <row r="113" spans="6:9" ht="24" customHeight="1">
      <c r="F113" s="3">
        <f t="shared" si="3"/>
      </c>
      <c r="G113" s="16">
        <f t="shared" si="4"/>
      </c>
      <c r="H113" s="3">
        <f>_xlfn.IFERROR(IF(B113="","",$H$3&amp;$B$2&amp;$B$4&amp;B113&amp;$B$4&amp;$C$2&amp;$H$3&amp;C113&amp;$B$4&amp;VLOOKUP(D113,'颜色'!A:B,2,0)&amp;$E$4&amp;E113&amp;$B$4&amp;$H$4&amp;$F$2&amp;$B$4&amp;F113&amp;$B$4&amp;$H$4&amp;G113),"")</f>
      </c>
      <c r="I113" s="15" t="str">
        <f t="shared" si="5"/>
        <v>{"skuArray": []}</v>
      </c>
    </row>
    <row r="114" spans="6:9" ht="24" customHeight="1">
      <c r="F114" s="3">
        <f t="shared" si="3"/>
      </c>
      <c r="G114" s="16">
        <f t="shared" si="4"/>
      </c>
      <c r="H114" s="3">
        <f>_xlfn.IFERROR(IF(B114="","",$H$3&amp;$B$2&amp;$B$4&amp;B114&amp;$B$4&amp;$C$2&amp;$H$3&amp;C114&amp;$B$4&amp;VLOOKUP(D114,'颜色'!A:B,2,0)&amp;$E$4&amp;E114&amp;$B$4&amp;$H$4&amp;$F$2&amp;$B$4&amp;F114&amp;$B$4&amp;$H$4&amp;G114),"")</f>
      </c>
      <c r="I114" s="15" t="str">
        <f t="shared" si="5"/>
        <v>{"skuArray": []}</v>
      </c>
    </row>
    <row r="115" spans="6:9" ht="24" customHeight="1">
      <c r="F115" s="3">
        <f t="shared" si="3"/>
      </c>
      <c r="G115" s="16">
        <f t="shared" si="4"/>
      </c>
      <c r="H115" s="3">
        <f>_xlfn.IFERROR(IF(B115="","",$H$3&amp;$B$2&amp;$B$4&amp;B115&amp;$B$4&amp;$C$2&amp;$H$3&amp;C115&amp;$B$4&amp;VLOOKUP(D115,'颜色'!A:B,2,0)&amp;$E$4&amp;E115&amp;$B$4&amp;$H$4&amp;$F$2&amp;$B$4&amp;F115&amp;$B$4&amp;$H$4&amp;G115),"")</f>
      </c>
      <c r="I115" s="15" t="str">
        <f t="shared" si="5"/>
        <v>{"skuArray": []}</v>
      </c>
    </row>
    <row r="116" spans="6:9" ht="24" customHeight="1">
      <c r="F116" s="3">
        <f t="shared" si="3"/>
      </c>
      <c r="G116" s="16">
        <f t="shared" si="4"/>
      </c>
      <c r="H116" s="3">
        <f>_xlfn.IFERROR(IF(B116="","",$H$3&amp;$B$2&amp;$B$4&amp;B116&amp;$B$4&amp;$C$2&amp;$H$3&amp;C116&amp;$B$4&amp;VLOOKUP(D116,'颜色'!A:B,2,0)&amp;$E$4&amp;E116&amp;$B$4&amp;$H$4&amp;$F$2&amp;$B$4&amp;F116&amp;$B$4&amp;$H$4&amp;G116),"")</f>
      </c>
      <c r="I116" s="15" t="str">
        <f t="shared" si="5"/>
        <v>{"skuArray": []}</v>
      </c>
    </row>
    <row r="117" spans="6:9" ht="24" customHeight="1">
      <c r="F117" s="3">
        <f t="shared" si="3"/>
      </c>
      <c r="G117" s="16">
        <f t="shared" si="4"/>
      </c>
      <c r="H117" s="3">
        <f>_xlfn.IFERROR(IF(B117="","",$H$3&amp;$B$2&amp;$B$4&amp;B117&amp;$B$4&amp;$C$2&amp;$H$3&amp;C117&amp;$B$4&amp;VLOOKUP(D117,'颜色'!A:B,2,0)&amp;$E$4&amp;E117&amp;$B$4&amp;$H$4&amp;$F$2&amp;$B$4&amp;F117&amp;$B$4&amp;$H$4&amp;G117),"")</f>
      </c>
      <c r="I117" s="15" t="str">
        <f t="shared" si="5"/>
        <v>{"skuArray": []}</v>
      </c>
    </row>
    <row r="118" spans="6:9" ht="24" customHeight="1">
      <c r="F118" s="3">
        <f t="shared" si="3"/>
      </c>
      <c r="G118" s="16">
        <f t="shared" si="4"/>
      </c>
      <c r="H118" s="3">
        <f>_xlfn.IFERROR(IF(B118="","",$H$3&amp;$B$2&amp;$B$4&amp;B118&amp;$B$4&amp;$C$2&amp;$H$3&amp;C118&amp;$B$4&amp;VLOOKUP(D118,'颜色'!A:B,2,0)&amp;$E$4&amp;E118&amp;$B$4&amp;$H$4&amp;$F$2&amp;$B$4&amp;F118&amp;$B$4&amp;$H$4&amp;G118),"")</f>
      </c>
      <c r="I118" s="15" t="str">
        <f t="shared" si="5"/>
        <v>{"skuArray": []}</v>
      </c>
    </row>
    <row r="119" spans="6:9" ht="24" customHeight="1">
      <c r="F119" s="3">
        <f t="shared" si="3"/>
      </c>
      <c r="G119" s="16">
        <f t="shared" si="4"/>
      </c>
      <c r="H119" s="3">
        <f>_xlfn.IFERROR(IF(B119="","",$H$3&amp;$B$2&amp;$B$4&amp;B119&amp;$B$4&amp;$C$2&amp;$H$3&amp;C119&amp;$B$4&amp;VLOOKUP(D119,'颜色'!A:B,2,0)&amp;$E$4&amp;E119&amp;$B$4&amp;$H$4&amp;$F$2&amp;$B$4&amp;F119&amp;$B$4&amp;$H$4&amp;G119),"")</f>
      </c>
      <c r="I119" s="15" t="str">
        <f t="shared" si="5"/>
        <v>{"skuArray": []}</v>
      </c>
    </row>
    <row r="120" spans="6:9" ht="24" customHeight="1">
      <c r="F120" s="3">
        <f t="shared" si="3"/>
      </c>
      <c r="G120" s="16">
        <f t="shared" si="4"/>
      </c>
      <c r="H120" s="3">
        <f>_xlfn.IFERROR(IF(B120="","",$H$3&amp;$B$2&amp;$B$4&amp;B120&amp;$B$4&amp;$C$2&amp;$H$3&amp;C120&amp;$B$4&amp;VLOOKUP(D120,'颜色'!A:B,2,0)&amp;$E$4&amp;E120&amp;$B$4&amp;$H$4&amp;$F$2&amp;$B$4&amp;F120&amp;$B$4&amp;$H$4&amp;G120),"")</f>
      </c>
      <c r="I120" s="15" t="str">
        <f t="shared" si="5"/>
        <v>{"skuArray": []}</v>
      </c>
    </row>
    <row r="121" spans="6:9" ht="24" customHeight="1">
      <c r="F121" s="3">
        <f t="shared" si="3"/>
      </c>
      <c r="G121" s="16">
        <f t="shared" si="4"/>
      </c>
      <c r="H121" s="3">
        <f>_xlfn.IFERROR(IF(B121="","",$H$3&amp;$B$2&amp;$B$4&amp;B121&amp;$B$4&amp;$C$2&amp;$H$3&amp;C121&amp;$B$4&amp;VLOOKUP(D121,'颜色'!A:B,2,0)&amp;$E$4&amp;E121&amp;$B$4&amp;$H$4&amp;$F$2&amp;$B$4&amp;F121&amp;$B$4&amp;$H$4&amp;G121),"")</f>
      </c>
      <c r="I121" s="15" t="str">
        <f t="shared" si="5"/>
        <v>{"skuArray": []}</v>
      </c>
    </row>
    <row r="122" spans="6:9" ht="24" customHeight="1">
      <c r="F122" s="3">
        <f aca="true" t="shared" si="6" ref="F122:F185">_xlfn.IFERROR(IF(B122="","",$F$4&amp;A122),"")</f>
      </c>
      <c r="G122" s="16">
        <f t="shared" si="4"/>
      </c>
      <c r="H122" s="3">
        <f>_xlfn.IFERROR(IF(B122="","",$H$3&amp;$B$2&amp;$B$4&amp;B122&amp;$B$4&amp;$C$2&amp;$H$3&amp;C122&amp;$B$4&amp;VLOOKUP(D122,'颜色'!A:B,2,0)&amp;$E$4&amp;E122&amp;$B$4&amp;$H$4&amp;$F$2&amp;$B$4&amp;F122&amp;$B$4&amp;$H$4&amp;G122),"")</f>
      </c>
      <c r="I122" s="15" t="str">
        <f t="shared" si="5"/>
        <v>{"skuArray": []}</v>
      </c>
    </row>
    <row r="123" spans="6:9" ht="24" customHeight="1">
      <c r="F123" s="3">
        <f t="shared" si="6"/>
      </c>
      <c r="G123" s="16">
        <f aca="true" t="shared" si="7" ref="G123:G186">_xlfn.IFERROR(IF(B123="","",$G$4),"")</f>
      </c>
      <c r="H123" s="3">
        <f>_xlfn.IFERROR(IF(B123="","",$H$3&amp;$B$2&amp;$B$4&amp;B123&amp;$B$4&amp;$C$2&amp;$H$3&amp;C123&amp;$B$4&amp;VLOOKUP(D123,'颜色'!A:B,2,0)&amp;$E$4&amp;E123&amp;$B$4&amp;$H$4&amp;$F$2&amp;$B$4&amp;F123&amp;$B$4&amp;$H$4&amp;G123),"")</f>
      </c>
      <c r="I123" s="15" t="str">
        <f t="shared" si="5"/>
        <v>{"skuArray": []}</v>
      </c>
    </row>
    <row r="124" spans="6:9" ht="24" customHeight="1">
      <c r="F124" s="3">
        <f t="shared" si="6"/>
      </c>
      <c r="G124" s="16">
        <f t="shared" si="7"/>
      </c>
      <c r="H124" s="3">
        <f>_xlfn.IFERROR(IF(B124="","",$H$3&amp;$B$2&amp;$B$4&amp;B124&amp;$B$4&amp;$C$2&amp;$H$3&amp;C124&amp;$B$4&amp;VLOOKUP(D124,'颜色'!A:B,2,0)&amp;$E$4&amp;E124&amp;$B$4&amp;$H$4&amp;$F$2&amp;$B$4&amp;F124&amp;$B$4&amp;$H$4&amp;G124),"")</f>
      </c>
      <c r="I124" s="15" t="str">
        <f t="shared" si="5"/>
        <v>{"skuArray": []}</v>
      </c>
    </row>
    <row r="125" spans="6:9" ht="24" customHeight="1">
      <c r="F125" s="3">
        <f t="shared" si="6"/>
      </c>
      <c r="G125" s="16">
        <f t="shared" si="7"/>
      </c>
      <c r="H125" s="3">
        <f>_xlfn.IFERROR(IF(B125="","",$H$3&amp;$B$2&amp;$B$4&amp;B125&amp;$B$4&amp;$C$2&amp;$H$3&amp;C125&amp;$B$4&amp;VLOOKUP(D125,'颜色'!A:B,2,0)&amp;$E$4&amp;E125&amp;$B$4&amp;$H$4&amp;$F$2&amp;$B$4&amp;F125&amp;$B$4&amp;$H$4&amp;G125),"")</f>
      </c>
      <c r="I125" s="15" t="str">
        <f t="shared" si="5"/>
        <v>{"skuArray": []}</v>
      </c>
    </row>
    <row r="126" spans="6:9" ht="24" customHeight="1">
      <c r="F126" s="3">
        <f t="shared" si="6"/>
      </c>
      <c r="G126" s="16">
        <f t="shared" si="7"/>
      </c>
      <c r="H126" s="3">
        <f>_xlfn.IFERROR(IF(B126="","",$H$3&amp;$B$2&amp;$B$4&amp;B126&amp;$B$4&amp;$C$2&amp;$H$3&amp;C126&amp;$B$4&amp;VLOOKUP(D126,'颜色'!A:B,2,0)&amp;$E$4&amp;E126&amp;$B$4&amp;$H$4&amp;$F$2&amp;$B$4&amp;F126&amp;$B$4&amp;$H$4&amp;G126),"")</f>
      </c>
      <c r="I126" s="15" t="str">
        <f t="shared" si="5"/>
        <v>{"skuArray": []}</v>
      </c>
    </row>
    <row r="127" spans="6:9" ht="24" customHeight="1">
      <c r="F127" s="3">
        <f t="shared" si="6"/>
      </c>
      <c r="G127" s="16">
        <f t="shared" si="7"/>
      </c>
      <c r="H127" s="3">
        <f>_xlfn.IFERROR(IF(B127="","",$H$3&amp;$B$2&amp;$B$4&amp;B127&amp;$B$4&amp;$C$2&amp;$H$3&amp;C127&amp;$B$4&amp;VLOOKUP(D127,'颜色'!A:B,2,0)&amp;$E$4&amp;E127&amp;$B$4&amp;$H$4&amp;$F$2&amp;$B$4&amp;F127&amp;$B$4&amp;$H$4&amp;G127),"")</f>
      </c>
      <c r="I127" s="15" t="str">
        <f aca="true" t="shared" si="8" ref="I127:I190">IF(B127="",$I$3&amp;CONCATENATE(H128,H129,H130)&amp;$I$4,"")</f>
        <v>{"skuArray": []}</v>
      </c>
    </row>
    <row r="128" spans="6:9" ht="24" customHeight="1">
      <c r="F128" s="3">
        <f t="shared" si="6"/>
      </c>
      <c r="G128" s="16">
        <f t="shared" si="7"/>
      </c>
      <c r="H128" s="3">
        <f>_xlfn.IFERROR(IF(B128="","",$H$3&amp;$B$2&amp;$B$4&amp;B128&amp;$B$4&amp;$C$2&amp;$H$3&amp;C128&amp;$B$4&amp;VLOOKUP(D128,'颜色'!A:B,2,0)&amp;$E$4&amp;E128&amp;$B$4&amp;$H$4&amp;$F$2&amp;$B$4&amp;F128&amp;$B$4&amp;$H$4&amp;G128),"")</f>
      </c>
      <c r="I128" s="15" t="str">
        <f t="shared" si="8"/>
        <v>{"skuArray": []}</v>
      </c>
    </row>
    <row r="129" spans="6:9" ht="24" customHeight="1">
      <c r="F129" s="3">
        <f t="shared" si="6"/>
      </c>
      <c r="G129" s="16">
        <f t="shared" si="7"/>
      </c>
      <c r="H129" s="3">
        <f>_xlfn.IFERROR(IF(B129="","",$H$3&amp;$B$2&amp;$B$4&amp;B129&amp;$B$4&amp;$C$2&amp;$H$3&amp;C129&amp;$B$4&amp;VLOOKUP(D129,'颜色'!A:B,2,0)&amp;$E$4&amp;E129&amp;$B$4&amp;$H$4&amp;$F$2&amp;$B$4&amp;F129&amp;$B$4&amp;$H$4&amp;G129),"")</f>
      </c>
      <c r="I129" s="15" t="str">
        <f t="shared" si="8"/>
        <v>{"skuArray": []}</v>
      </c>
    </row>
    <row r="130" spans="6:9" ht="24" customHeight="1">
      <c r="F130" s="3">
        <f t="shared" si="6"/>
      </c>
      <c r="G130" s="16">
        <f t="shared" si="7"/>
      </c>
      <c r="H130" s="3">
        <f>_xlfn.IFERROR(IF(B130="","",$H$3&amp;$B$2&amp;$B$4&amp;B130&amp;$B$4&amp;$C$2&amp;$H$3&amp;C130&amp;$B$4&amp;VLOOKUP(D130,'颜色'!A:B,2,0)&amp;$E$4&amp;E130&amp;$B$4&amp;$H$4&amp;$F$2&amp;$B$4&amp;F130&amp;$B$4&amp;$H$4&amp;G130),"")</f>
      </c>
      <c r="I130" s="15" t="str">
        <f t="shared" si="8"/>
        <v>{"skuArray": []}</v>
      </c>
    </row>
    <row r="131" spans="6:9" ht="24" customHeight="1">
      <c r="F131" s="3">
        <f t="shared" si="6"/>
      </c>
      <c r="G131" s="16">
        <f t="shared" si="7"/>
      </c>
      <c r="H131" s="3">
        <f>_xlfn.IFERROR(IF(B131="","",$H$3&amp;$B$2&amp;$B$4&amp;B131&amp;$B$4&amp;$C$2&amp;$H$3&amp;C131&amp;$B$4&amp;VLOOKUP(D131,'颜色'!A:B,2,0)&amp;$E$4&amp;E131&amp;$B$4&amp;$H$4&amp;$F$2&amp;$B$4&amp;F131&amp;$B$4&amp;$H$4&amp;G131),"")</f>
      </c>
      <c r="I131" s="15" t="str">
        <f t="shared" si="8"/>
        <v>{"skuArray": []}</v>
      </c>
    </row>
    <row r="132" spans="6:9" ht="24" customHeight="1">
      <c r="F132" s="3">
        <f t="shared" si="6"/>
      </c>
      <c r="G132" s="16">
        <f t="shared" si="7"/>
      </c>
      <c r="H132" s="3">
        <f>_xlfn.IFERROR(IF(B132="","",$H$3&amp;$B$2&amp;$B$4&amp;B132&amp;$B$4&amp;$C$2&amp;$H$3&amp;C132&amp;$B$4&amp;VLOOKUP(D132,'颜色'!A:B,2,0)&amp;$E$4&amp;E132&amp;$B$4&amp;$H$4&amp;$F$2&amp;$B$4&amp;F132&amp;$B$4&amp;$H$4&amp;G132),"")</f>
      </c>
      <c r="I132" s="15" t="str">
        <f t="shared" si="8"/>
        <v>{"skuArray": []}</v>
      </c>
    </row>
    <row r="133" spans="6:9" ht="24" customHeight="1">
      <c r="F133" s="3">
        <f t="shared" si="6"/>
      </c>
      <c r="G133" s="16">
        <f t="shared" si="7"/>
      </c>
      <c r="H133" s="3">
        <f>_xlfn.IFERROR(IF(B133="","",$H$3&amp;$B$2&amp;$B$4&amp;B133&amp;$B$4&amp;$C$2&amp;$H$3&amp;C133&amp;$B$4&amp;VLOOKUP(D133,'颜色'!A:B,2,0)&amp;$E$4&amp;E133&amp;$B$4&amp;$H$4&amp;$F$2&amp;$B$4&amp;F133&amp;$B$4&amp;$H$4&amp;G133),"")</f>
      </c>
      <c r="I133" s="15" t="str">
        <f t="shared" si="8"/>
        <v>{"skuArray": []}</v>
      </c>
    </row>
    <row r="134" spans="6:9" ht="24" customHeight="1">
      <c r="F134" s="3">
        <f t="shared" si="6"/>
      </c>
      <c r="G134" s="16">
        <f t="shared" si="7"/>
      </c>
      <c r="H134" s="3">
        <f>_xlfn.IFERROR(IF(B134="","",$H$3&amp;$B$2&amp;$B$4&amp;B134&amp;$B$4&amp;$C$2&amp;$H$3&amp;C134&amp;$B$4&amp;VLOOKUP(D134,'颜色'!A:B,2,0)&amp;$E$4&amp;E134&amp;$B$4&amp;$H$4&amp;$F$2&amp;$B$4&amp;F134&amp;$B$4&amp;$H$4&amp;G134),"")</f>
      </c>
      <c r="I134" s="15" t="str">
        <f t="shared" si="8"/>
        <v>{"skuArray": []}</v>
      </c>
    </row>
    <row r="135" spans="6:9" ht="24" customHeight="1">
      <c r="F135" s="3">
        <f t="shared" si="6"/>
      </c>
      <c r="G135" s="16">
        <f t="shared" si="7"/>
      </c>
      <c r="H135" s="3">
        <f>_xlfn.IFERROR(IF(B135="","",$H$3&amp;$B$2&amp;$B$4&amp;B135&amp;$B$4&amp;$C$2&amp;$H$3&amp;C135&amp;$B$4&amp;VLOOKUP(D135,'颜色'!A:B,2,0)&amp;$E$4&amp;E135&amp;$B$4&amp;$H$4&amp;$F$2&amp;$B$4&amp;F135&amp;$B$4&amp;$H$4&amp;G135),"")</f>
      </c>
      <c r="I135" s="15" t="str">
        <f t="shared" si="8"/>
        <v>{"skuArray": []}</v>
      </c>
    </row>
    <row r="136" spans="6:9" ht="24" customHeight="1">
      <c r="F136" s="3">
        <f t="shared" si="6"/>
      </c>
      <c r="G136" s="16">
        <f t="shared" si="7"/>
      </c>
      <c r="H136" s="3">
        <f>_xlfn.IFERROR(IF(B136="","",$H$3&amp;$B$2&amp;$B$4&amp;B136&amp;$B$4&amp;$C$2&amp;$H$3&amp;C136&amp;$B$4&amp;VLOOKUP(D136,'颜色'!A:B,2,0)&amp;$E$4&amp;E136&amp;$B$4&amp;$H$4&amp;$F$2&amp;$B$4&amp;F136&amp;$B$4&amp;$H$4&amp;G136),"")</f>
      </c>
      <c r="I136" s="15" t="str">
        <f t="shared" si="8"/>
        <v>{"skuArray": []}</v>
      </c>
    </row>
    <row r="137" spans="6:9" ht="24" customHeight="1">
      <c r="F137" s="3">
        <f t="shared" si="6"/>
      </c>
      <c r="G137" s="16">
        <f t="shared" si="7"/>
      </c>
      <c r="H137" s="3">
        <f>_xlfn.IFERROR(IF(B137="","",$H$3&amp;$B$2&amp;$B$4&amp;B137&amp;$B$4&amp;$C$2&amp;$H$3&amp;C137&amp;$B$4&amp;VLOOKUP(D137,'颜色'!A:B,2,0)&amp;$E$4&amp;E137&amp;$B$4&amp;$H$4&amp;$F$2&amp;$B$4&amp;F137&amp;$B$4&amp;$H$4&amp;G137),"")</f>
      </c>
      <c r="I137" s="15" t="str">
        <f t="shared" si="8"/>
        <v>{"skuArray": []}</v>
      </c>
    </row>
    <row r="138" spans="6:9" ht="24" customHeight="1">
      <c r="F138" s="3">
        <f t="shared" si="6"/>
      </c>
      <c r="G138" s="16">
        <f t="shared" si="7"/>
      </c>
      <c r="H138" s="3">
        <f>_xlfn.IFERROR(IF(B138="","",$H$3&amp;$B$2&amp;$B$4&amp;B138&amp;$B$4&amp;$C$2&amp;$H$3&amp;C138&amp;$B$4&amp;VLOOKUP(D138,'颜色'!A:B,2,0)&amp;$E$4&amp;E138&amp;$B$4&amp;$H$4&amp;$F$2&amp;$B$4&amp;F138&amp;$B$4&amp;$H$4&amp;G138),"")</f>
      </c>
      <c r="I138" s="15" t="str">
        <f t="shared" si="8"/>
        <v>{"skuArray": []}</v>
      </c>
    </row>
    <row r="139" spans="6:9" ht="24" customHeight="1">
      <c r="F139" s="3">
        <f t="shared" si="6"/>
      </c>
      <c r="G139" s="16">
        <f t="shared" si="7"/>
      </c>
      <c r="H139" s="3">
        <f>_xlfn.IFERROR(IF(B139="","",$H$3&amp;$B$2&amp;$B$4&amp;B139&amp;$B$4&amp;$C$2&amp;$H$3&amp;C139&amp;$B$4&amp;VLOOKUP(D139,'颜色'!A:B,2,0)&amp;$E$4&amp;E139&amp;$B$4&amp;$H$4&amp;$F$2&amp;$B$4&amp;F139&amp;$B$4&amp;$H$4&amp;G139),"")</f>
      </c>
      <c r="I139" s="15" t="str">
        <f t="shared" si="8"/>
        <v>{"skuArray": []}</v>
      </c>
    </row>
    <row r="140" spans="6:9" ht="24" customHeight="1">
      <c r="F140" s="3">
        <f t="shared" si="6"/>
      </c>
      <c r="G140" s="16">
        <f t="shared" si="7"/>
      </c>
      <c r="H140" s="3">
        <f>_xlfn.IFERROR(IF(B140="","",$H$3&amp;$B$2&amp;$B$4&amp;B140&amp;$B$4&amp;$C$2&amp;$H$3&amp;C140&amp;$B$4&amp;VLOOKUP(D140,'颜色'!A:B,2,0)&amp;$E$4&amp;E140&amp;$B$4&amp;$H$4&amp;$F$2&amp;$B$4&amp;F140&amp;$B$4&amp;$H$4&amp;G140),"")</f>
      </c>
      <c r="I140" s="15" t="str">
        <f t="shared" si="8"/>
        <v>{"skuArray": []}</v>
      </c>
    </row>
    <row r="141" spans="6:9" ht="24" customHeight="1">
      <c r="F141" s="3">
        <f t="shared" si="6"/>
      </c>
      <c r="G141" s="16">
        <f t="shared" si="7"/>
      </c>
      <c r="H141" s="3">
        <f>_xlfn.IFERROR(IF(B141="","",$H$3&amp;$B$2&amp;$B$4&amp;B141&amp;$B$4&amp;$C$2&amp;$H$3&amp;C141&amp;$B$4&amp;VLOOKUP(D141,'颜色'!A:B,2,0)&amp;$E$4&amp;E141&amp;$B$4&amp;$H$4&amp;$F$2&amp;$B$4&amp;F141&amp;$B$4&amp;$H$4&amp;G141),"")</f>
      </c>
      <c r="I141" s="15" t="str">
        <f t="shared" si="8"/>
        <v>{"skuArray": []}</v>
      </c>
    </row>
    <row r="142" spans="6:9" ht="24" customHeight="1">
      <c r="F142" s="3">
        <f t="shared" si="6"/>
      </c>
      <c r="G142" s="16">
        <f t="shared" si="7"/>
      </c>
      <c r="H142" s="3">
        <f>_xlfn.IFERROR(IF(B142="","",$H$3&amp;$B$2&amp;$B$4&amp;B142&amp;$B$4&amp;$C$2&amp;$H$3&amp;C142&amp;$B$4&amp;VLOOKUP(D142,'颜色'!A:B,2,0)&amp;$E$4&amp;E142&amp;$B$4&amp;$H$4&amp;$F$2&amp;$B$4&amp;F142&amp;$B$4&amp;$H$4&amp;G142),"")</f>
      </c>
      <c r="I142" s="15" t="str">
        <f t="shared" si="8"/>
        <v>{"skuArray": []}</v>
      </c>
    </row>
    <row r="143" spans="6:9" ht="24" customHeight="1">
      <c r="F143" s="3">
        <f t="shared" si="6"/>
      </c>
      <c r="G143" s="16">
        <f t="shared" si="7"/>
      </c>
      <c r="H143" s="3">
        <f>_xlfn.IFERROR(IF(B143="","",$H$3&amp;$B$2&amp;$B$4&amp;B143&amp;$B$4&amp;$C$2&amp;$H$3&amp;C143&amp;$B$4&amp;VLOOKUP(D143,'颜色'!A:B,2,0)&amp;$E$4&amp;E143&amp;$B$4&amp;$H$4&amp;$F$2&amp;$B$4&amp;F143&amp;$B$4&amp;$H$4&amp;G143),"")</f>
      </c>
      <c r="I143" s="15" t="str">
        <f t="shared" si="8"/>
        <v>{"skuArray": []}</v>
      </c>
    </row>
    <row r="144" spans="6:9" ht="24" customHeight="1">
      <c r="F144" s="3">
        <f t="shared" si="6"/>
      </c>
      <c r="G144" s="16">
        <f t="shared" si="7"/>
      </c>
      <c r="H144" s="3">
        <f>_xlfn.IFERROR(IF(B144="","",$H$3&amp;$B$2&amp;$B$4&amp;B144&amp;$B$4&amp;$C$2&amp;$H$3&amp;C144&amp;$B$4&amp;VLOOKUP(D144,'颜色'!A:B,2,0)&amp;$E$4&amp;E144&amp;$B$4&amp;$H$4&amp;$F$2&amp;$B$4&amp;F144&amp;$B$4&amp;$H$4&amp;G144),"")</f>
      </c>
      <c r="I144" s="15" t="str">
        <f t="shared" si="8"/>
        <v>{"skuArray": []}</v>
      </c>
    </row>
    <row r="145" spans="6:9" ht="24" customHeight="1">
      <c r="F145" s="3">
        <f t="shared" si="6"/>
      </c>
      <c r="G145" s="16">
        <f t="shared" si="7"/>
      </c>
      <c r="H145" s="3">
        <f>_xlfn.IFERROR(IF(B145="","",$H$3&amp;$B$2&amp;$B$4&amp;B145&amp;$B$4&amp;$C$2&amp;$H$3&amp;C145&amp;$B$4&amp;VLOOKUP(D145,'颜色'!A:B,2,0)&amp;$E$4&amp;E145&amp;$B$4&amp;$H$4&amp;$F$2&amp;$B$4&amp;F145&amp;$B$4&amp;$H$4&amp;G145),"")</f>
      </c>
      <c r="I145" s="15" t="str">
        <f t="shared" si="8"/>
        <v>{"skuArray": []}</v>
      </c>
    </row>
    <row r="146" spans="6:9" ht="24" customHeight="1">
      <c r="F146" s="3">
        <f t="shared" si="6"/>
      </c>
      <c r="G146" s="16">
        <f t="shared" si="7"/>
      </c>
      <c r="H146" s="3">
        <f>_xlfn.IFERROR(IF(B146="","",$H$3&amp;$B$2&amp;$B$4&amp;B146&amp;$B$4&amp;$C$2&amp;$H$3&amp;C146&amp;$B$4&amp;VLOOKUP(D146,'颜色'!A:B,2,0)&amp;$E$4&amp;E146&amp;$B$4&amp;$H$4&amp;$F$2&amp;$B$4&amp;F146&amp;$B$4&amp;$H$4&amp;G146),"")</f>
      </c>
      <c r="I146" s="15" t="str">
        <f t="shared" si="8"/>
        <v>{"skuArray": []}</v>
      </c>
    </row>
    <row r="147" spans="6:9" ht="24" customHeight="1">
      <c r="F147" s="3">
        <f t="shared" si="6"/>
      </c>
      <c r="G147" s="16">
        <f t="shared" si="7"/>
      </c>
      <c r="H147" s="3">
        <f>_xlfn.IFERROR(IF(B147="","",$H$3&amp;$B$2&amp;$B$4&amp;B147&amp;$B$4&amp;$C$2&amp;$H$3&amp;C147&amp;$B$4&amp;VLOOKUP(D147,'颜色'!A:B,2,0)&amp;$E$4&amp;E147&amp;$B$4&amp;$H$4&amp;$F$2&amp;$B$4&amp;F147&amp;$B$4&amp;$H$4&amp;G147),"")</f>
      </c>
      <c r="I147" s="15" t="str">
        <f t="shared" si="8"/>
        <v>{"skuArray": []}</v>
      </c>
    </row>
    <row r="148" spans="6:9" ht="24" customHeight="1">
      <c r="F148" s="3">
        <f t="shared" si="6"/>
      </c>
      <c r="G148" s="16">
        <f t="shared" si="7"/>
      </c>
      <c r="H148" s="3">
        <f>_xlfn.IFERROR(IF(B148="","",$H$3&amp;$B$2&amp;$B$4&amp;B148&amp;$B$4&amp;$C$2&amp;$H$3&amp;C148&amp;$B$4&amp;VLOOKUP(D148,'颜色'!A:B,2,0)&amp;$E$4&amp;E148&amp;$B$4&amp;$H$4&amp;$F$2&amp;$B$4&amp;F148&amp;$B$4&amp;$H$4&amp;G148),"")</f>
      </c>
      <c r="I148" s="15" t="str">
        <f t="shared" si="8"/>
        <v>{"skuArray": []}</v>
      </c>
    </row>
    <row r="149" spans="6:9" ht="24" customHeight="1">
      <c r="F149" s="3">
        <f t="shared" si="6"/>
      </c>
      <c r="G149" s="16">
        <f t="shared" si="7"/>
      </c>
      <c r="H149" s="3">
        <f>_xlfn.IFERROR(IF(B149="","",$H$3&amp;$B$2&amp;$B$4&amp;B149&amp;$B$4&amp;$C$2&amp;$H$3&amp;C149&amp;$B$4&amp;VLOOKUP(D149,'颜色'!A:B,2,0)&amp;$E$4&amp;E149&amp;$B$4&amp;$H$4&amp;$F$2&amp;$B$4&amp;F149&amp;$B$4&amp;$H$4&amp;G149),"")</f>
      </c>
      <c r="I149" s="15" t="str">
        <f t="shared" si="8"/>
        <v>{"skuArray": []}</v>
      </c>
    </row>
    <row r="150" spans="6:9" ht="24" customHeight="1">
      <c r="F150" s="3">
        <f t="shared" si="6"/>
      </c>
      <c r="G150" s="16">
        <f t="shared" si="7"/>
      </c>
      <c r="H150" s="3">
        <f>_xlfn.IFERROR(IF(B150="","",$H$3&amp;$B$2&amp;$B$4&amp;B150&amp;$B$4&amp;$C$2&amp;$H$3&amp;C150&amp;$B$4&amp;VLOOKUP(D150,'颜色'!A:B,2,0)&amp;$E$4&amp;E150&amp;$B$4&amp;$H$4&amp;$F$2&amp;$B$4&amp;F150&amp;$B$4&amp;$H$4&amp;G150),"")</f>
      </c>
      <c r="I150" s="15" t="str">
        <f t="shared" si="8"/>
        <v>{"skuArray": []}</v>
      </c>
    </row>
    <row r="151" spans="6:9" ht="24" customHeight="1">
      <c r="F151" s="3">
        <f t="shared" si="6"/>
      </c>
      <c r="G151" s="16">
        <f t="shared" si="7"/>
      </c>
      <c r="H151" s="3">
        <f>_xlfn.IFERROR(IF(B151="","",$H$3&amp;$B$2&amp;$B$4&amp;B151&amp;$B$4&amp;$C$2&amp;$H$3&amp;C151&amp;$B$4&amp;VLOOKUP(D151,'颜色'!A:B,2,0)&amp;$E$4&amp;E151&amp;$B$4&amp;$H$4&amp;$F$2&amp;$B$4&amp;F151&amp;$B$4&amp;$H$4&amp;G151),"")</f>
      </c>
      <c r="I151" s="15" t="str">
        <f t="shared" si="8"/>
        <v>{"skuArray": []}</v>
      </c>
    </row>
    <row r="152" spans="6:9" ht="24" customHeight="1">
      <c r="F152" s="3">
        <f t="shared" si="6"/>
      </c>
      <c r="G152" s="16">
        <f t="shared" si="7"/>
      </c>
      <c r="H152" s="3">
        <f>_xlfn.IFERROR(IF(B152="","",$H$3&amp;$B$2&amp;$B$4&amp;B152&amp;$B$4&amp;$C$2&amp;$H$3&amp;C152&amp;$B$4&amp;VLOOKUP(D152,'颜色'!A:B,2,0)&amp;$E$4&amp;E152&amp;$B$4&amp;$H$4&amp;$F$2&amp;$B$4&amp;F152&amp;$B$4&amp;$H$4&amp;G152),"")</f>
      </c>
      <c r="I152" s="15" t="str">
        <f t="shared" si="8"/>
        <v>{"skuArray": []}</v>
      </c>
    </row>
    <row r="153" spans="6:9" ht="24" customHeight="1">
      <c r="F153" s="3">
        <f t="shared" si="6"/>
      </c>
      <c r="G153" s="16">
        <f t="shared" si="7"/>
      </c>
      <c r="H153" s="3">
        <f>_xlfn.IFERROR(IF(B153="","",$H$3&amp;$B$2&amp;$B$4&amp;B153&amp;$B$4&amp;$C$2&amp;$H$3&amp;C153&amp;$B$4&amp;VLOOKUP(D153,'颜色'!A:B,2,0)&amp;$E$4&amp;E153&amp;$B$4&amp;$H$4&amp;$F$2&amp;$B$4&amp;F153&amp;$B$4&amp;$H$4&amp;G153),"")</f>
      </c>
      <c r="I153" s="15" t="str">
        <f t="shared" si="8"/>
        <v>{"skuArray": []}</v>
      </c>
    </row>
    <row r="154" spans="6:9" ht="24" customHeight="1">
      <c r="F154" s="3">
        <f t="shared" si="6"/>
      </c>
      <c r="G154" s="16">
        <f t="shared" si="7"/>
      </c>
      <c r="H154" s="3">
        <f>_xlfn.IFERROR(IF(B154="","",$H$3&amp;$B$2&amp;$B$4&amp;B154&amp;$B$4&amp;$C$2&amp;$H$3&amp;C154&amp;$B$4&amp;VLOOKUP(D154,'颜色'!A:B,2,0)&amp;$E$4&amp;E154&amp;$B$4&amp;$H$4&amp;$F$2&amp;$B$4&amp;F154&amp;$B$4&amp;$H$4&amp;G154),"")</f>
      </c>
      <c r="I154" s="15" t="str">
        <f t="shared" si="8"/>
        <v>{"skuArray": []}</v>
      </c>
    </row>
    <row r="155" spans="6:9" ht="24" customHeight="1">
      <c r="F155" s="3">
        <f t="shared" si="6"/>
      </c>
      <c r="G155" s="16">
        <f t="shared" si="7"/>
      </c>
      <c r="H155" s="3">
        <f>_xlfn.IFERROR(IF(B155="","",$H$3&amp;$B$2&amp;$B$4&amp;B155&amp;$B$4&amp;$C$2&amp;$H$3&amp;C155&amp;$B$4&amp;VLOOKUP(D155,'颜色'!A:B,2,0)&amp;$E$4&amp;E155&amp;$B$4&amp;$H$4&amp;$F$2&amp;$B$4&amp;F155&amp;$B$4&amp;$H$4&amp;G155),"")</f>
      </c>
      <c r="I155" s="15" t="str">
        <f t="shared" si="8"/>
        <v>{"skuArray": []}</v>
      </c>
    </row>
    <row r="156" spans="6:9" ht="24" customHeight="1">
      <c r="F156" s="3">
        <f t="shared" si="6"/>
      </c>
      <c r="G156" s="16">
        <f t="shared" si="7"/>
      </c>
      <c r="H156" s="3">
        <f>_xlfn.IFERROR(IF(B156="","",$H$3&amp;$B$2&amp;$B$4&amp;B156&amp;$B$4&amp;$C$2&amp;$H$3&amp;C156&amp;$B$4&amp;VLOOKUP(D156,'颜色'!A:B,2,0)&amp;$E$4&amp;E156&amp;$B$4&amp;$H$4&amp;$F$2&amp;$B$4&amp;F156&amp;$B$4&amp;$H$4&amp;G156),"")</f>
      </c>
      <c r="I156" s="15" t="str">
        <f t="shared" si="8"/>
        <v>{"skuArray": []}</v>
      </c>
    </row>
    <row r="157" spans="6:9" ht="24" customHeight="1">
      <c r="F157" s="3">
        <f t="shared" si="6"/>
      </c>
      <c r="G157" s="16">
        <f t="shared" si="7"/>
      </c>
      <c r="H157" s="3">
        <f>_xlfn.IFERROR(IF(B157="","",$H$3&amp;$B$2&amp;$B$4&amp;B157&amp;$B$4&amp;$C$2&amp;$H$3&amp;C157&amp;$B$4&amp;VLOOKUP(D157,'颜色'!A:B,2,0)&amp;$E$4&amp;E157&amp;$B$4&amp;$H$4&amp;$F$2&amp;$B$4&amp;F157&amp;$B$4&amp;$H$4&amp;G157),"")</f>
      </c>
      <c r="I157" s="15" t="str">
        <f t="shared" si="8"/>
        <v>{"skuArray": []}</v>
      </c>
    </row>
    <row r="158" spans="6:9" ht="24" customHeight="1">
      <c r="F158" s="3">
        <f t="shared" si="6"/>
      </c>
      <c r="G158" s="16">
        <f t="shared" si="7"/>
      </c>
      <c r="H158" s="3">
        <f>_xlfn.IFERROR(IF(B158="","",$H$3&amp;$B$2&amp;$B$4&amp;B158&amp;$B$4&amp;$C$2&amp;$H$3&amp;C158&amp;$B$4&amp;VLOOKUP(D158,'颜色'!A:B,2,0)&amp;$E$4&amp;E158&amp;$B$4&amp;$H$4&amp;$F$2&amp;$B$4&amp;F158&amp;$B$4&amp;$H$4&amp;G158),"")</f>
      </c>
      <c r="I158" s="15" t="str">
        <f t="shared" si="8"/>
        <v>{"skuArray": []}</v>
      </c>
    </row>
    <row r="159" spans="6:9" ht="24" customHeight="1">
      <c r="F159" s="3">
        <f t="shared" si="6"/>
      </c>
      <c r="G159" s="16">
        <f t="shared" si="7"/>
      </c>
      <c r="H159" s="3">
        <f>_xlfn.IFERROR(IF(B159="","",$H$3&amp;$B$2&amp;$B$4&amp;B159&amp;$B$4&amp;$C$2&amp;$H$3&amp;C159&amp;$B$4&amp;VLOOKUP(D159,'颜色'!A:B,2,0)&amp;$E$4&amp;E159&amp;$B$4&amp;$H$4&amp;$F$2&amp;$B$4&amp;F159&amp;$B$4&amp;$H$4&amp;G159),"")</f>
      </c>
      <c r="I159" s="15" t="str">
        <f t="shared" si="8"/>
        <v>{"skuArray": []}</v>
      </c>
    </row>
    <row r="160" spans="6:9" ht="24" customHeight="1">
      <c r="F160" s="3">
        <f t="shared" si="6"/>
      </c>
      <c r="G160" s="16">
        <f t="shared" si="7"/>
      </c>
      <c r="H160" s="3">
        <f>_xlfn.IFERROR(IF(B160="","",$H$3&amp;$B$2&amp;$B$4&amp;B160&amp;$B$4&amp;$C$2&amp;$H$3&amp;C160&amp;$B$4&amp;VLOOKUP(D160,'颜色'!A:B,2,0)&amp;$E$4&amp;E160&amp;$B$4&amp;$H$4&amp;$F$2&amp;$B$4&amp;F160&amp;$B$4&amp;$H$4&amp;G160),"")</f>
      </c>
      <c r="I160" s="15" t="str">
        <f t="shared" si="8"/>
        <v>{"skuArray": []}</v>
      </c>
    </row>
    <row r="161" spans="6:9" ht="24" customHeight="1">
      <c r="F161" s="3">
        <f t="shared" si="6"/>
      </c>
      <c r="G161" s="16">
        <f t="shared" si="7"/>
      </c>
      <c r="H161" s="3">
        <f>_xlfn.IFERROR(IF(B161="","",$H$3&amp;$B$2&amp;$B$4&amp;B161&amp;$B$4&amp;$C$2&amp;$H$3&amp;C161&amp;$B$4&amp;VLOOKUP(D161,'颜色'!A:B,2,0)&amp;$E$4&amp;E161&amp;$B$4&amp;$H$4&amp;$F$2&amp;$B$4&amp;F161&amp;$B$4&amp;$H$4&amp;G161),"")</f>
      </c>
      <c r="I161" s="15" t="str">
        <f t="shared" si="8"/>
        <v>{"skuArray": []}</v>
      </c>
    </row>
    <row r="162" spans="6:9" ht="24" customHeight="1">
      <c r="F162" s="3">
        <f t="shared" si="6"/>
      </c>
      <c r="G162" s="16">
        <f t="shared" si="7"/>
      </c>
      <c r="H162" s="3">
        <f>_xlfn.IFERROR(IF(B162="","",$H$3&amp;$B$2&amp;$B$4&amp;B162&amp;$B$4&amp;$C$2&amp;$H$3&amp;C162&amp;$B$4&amp;VLOOKUP(D162,'颜色'!A:B,2,0)&amp;$E$4&amp;E162&amp;$B$4&amp;$H$4&amp;$F$2&amp;$B$4&amp;F162&amp;$B$4&amp;$H$4&amp;G162),"")</f>
      </c>
      <c r="I162" s="15" t="str">
        <f t="shared" si="8"/>
        <v>{"skuArray": []}</v>
      </c>
    </row>
    <row r="163" spans="6:9" ht="24" customHeight="1">
      <c r="F163" s="3">
        <f t="shared" si="6"/>
      </c>
      <c r="G163" s="16">
        <f t="shared" si="7"/>
      </c>
      <c r="H163" s="3">
        <f>_xlfn.IFERROR(IF(B163="","",$H$3&amp;$B$2&amp;$B$4&amp;B163&amp;$B$4&amp;$C$2&amp;$H$3&amp;C163&amp;$B$4&amp;VLOOKUP(D163,'颜色'!A:B,2,0)&amp;$E$4&amp;E163&amp;$B$4&amp;$H$4&amp;$F$2&amp;$B$4&amp;F163&amp;$B$4&amp;$H$4&amp;G163),"")</f>
      </c>
      <c r="I163" s="15" t="str">
        <f t="shared" si="8"/>
        <v>{"skuArray": []}</v>
      </c>
    </row>
    <row r="164" spans="6:9" ht="24" customHeight="1">
      <c r="F164" s="3">
        <f t="shared" si="6"/>
      </c>
      <c r="G164" s="16">
        <f t="shared" si="7"/>
      </c>
      <c r="H164" s="3">
        <f>_xlfn.IFERROR(IF(B164="","",$H$3&amp;$B$2&amp;$B$4&amp;B164&amp;$B$4&amp;$C$2&amp;$H$3&amp;C164&amp;$B$4&amp;VLOOKUP(D164,'颜色'!A:B,2,0)&amp;$E$4&amp;E164&amp;$B$4&amp;$H$4&amp;$F$2&amp;$B$4&amp;F164&amp;$B$4&amp;$H$4&amp;G164),"")</f>
      </c>
      <c r="I164" s="15" t="str">
        <f t="shared" si="8"/>
        <v>{"skuArray": []}</v>
      </c>
    </row>
    <row r="165" spans="6:9" ht="24" customHeight="1">
      <c r="F165" s="3">
        <f t="shared" si="6"/>
      </c>
      <c r="G165" s="16">
        <f t="shared" si="7"/>
      </c>
      <c r="H165" s="3">
        <f>_xlfn.IFERROR(IF(B165="","",$H$3&amp;$B$2&amp;$B$4&amp;B165&amp;$B$4&amp;$C$2&amp;$H$3&amp;C165&amp;$B$4&amp;VLOOKUP(D165,'颜色'!A:B,2,0)&amp;$E$4&amp;E165&amp;$B$4&amp;$H$4&amp;$F$2&amp;$B$4&amp;F165&amp;$B$4&amp;$H$4&amp;G165),"")</f>
      </c>
      <c r="I165" s="15" t="str">
        <f t="shared" si="8"/>
        <v>{"skuArray": []}</v>
      </c>
    </row>
    <row r="166" spans="6:9" ht="24" customHeight="1">
      <c r="F166" s="3">
        <f t="shared" si="6"/>
      </c>
      <c r="G166" s="16">
        <f t="shared" si="7"/>
      </c>
      <c r="H166" s="3">
        <f>_xlfn.IFERROR(IF(B166="","",$H$3&amp;$B$2&amp;$B$4&amp;B166&amp;$B$4&amp;$C$2&amp;$H$3&amp;C166&amp;$B$4&amp;VLOOKUP(D166,'颜色'!A:B,2,0)&amp;$E$4&amp;E166&amp;$B$4&amp;$H$4&amp;$F$2&amp;$B$4&amp;F166&amp;$B$4&amp;$H$4&amp;G166),"")</f>
      </c>
      <c r="I166" s="15" t="str">
        <f t="shared" si="8"/>
        <v>{"skuArray": []}</v>
      </c>
    </row>
    <row r="167" spans="6:9" ht="24" customHeight="1">
      <c r="F167" s="3">
        <f t="shared" si="6"/>
      </c>
      <c r="G167" s="16">
        <f t="shared" si="7"/>
      </c>
      <c r="H167" s="3">
        <f>_xlfn.IFERROR(IF(B167="","",$H$3&amp;$B$2&amp;$B$4&amp;B167&amp;$B$4&amp;$C$2&amp;$H$3&amp;C167&amp;$B$4&amp;VLOOKUP(D167,'颜色'!A:B,2,0)&amp;$E$4&amp;E167&amp;$B$4&amp;$H$4&amp;$F$2&amp;$B$4&amp;F167&amp;$B$4&amp;$H$4&amp;G167),"")</f>
      </c>
      <c r="I167" s="15" t="str">
        <f t="shared" si="8"/>
        <v>{"skuArray": []}</v>
      </c>
    </row>
    <row r="168" spans="6:9" ht="24" customHeight="1">
      <c r="F168" s="3">
        <f t="shared" si="6"/>
      </c>
      <c r="G168" s="16">
        <f t="shared" si="7"/>
      </c>
      <c r="H168" s="3">
        <f>_xlfn.IFERROR(IF(B168="","",$H$3&amp;$B$2&amp;$B$4&amp;B168&amp;$B$4&amp;$C$2&amp;$H$3&amp;C168&amp;$B$4&amp;VLOOKUP(D168,'颜色'!A:B,2,0)&amp;$E$4&amp;E168&amp;$B$4&amp;$H$4&amp;$F$2&amp;$B$4&amp;F168&amp;$B$4&amp;$H$4&amp;G168),"")</f>
      </c>
      <c r="I168" s="15" t="str">
        <f t="shared" si="8"/>
        <v>{"skuArray": []}</v>
      </c>
    </row>
    <row r="169" spans="6:9" ht="24" customHeight="1">
      <c r="F169" s="3">
        <f t="shared" si="6"/>
      </c>
      <c r="G169" s="16">
        <f t="shared" si="7"/>
      </c>
      <c r="H169" s="3">
        <f>_xlfn.IFERROR(IF(B169="","",$H$3&amp;$B$2&amp;$B$4&amp;B169&amp;$B$4&amp;$C$2&amp;$H$3&amp;C169&amp;$B$4&amp;VLOOKUP(D169,'颜色'!A:B,2,0)&amp;$E$4&amp;E169&amp;$B$4&amp;$H$4&amp;$F$2&amp;$B$4&amp;F169&amp;$B$4&amp;$H$4&amp;G169),"")</f>
      </c>
      <c r="I169" s="15" t="str">
        <f t="shared" si="8"/>
        <v>{"skuArray": []}</v>
      </c>
    </row>
    <row r="170" spans="6:9" ht="24" customHeight="1">
      <c r="F170" s="3">
        <f t="shared" si="6"/>
      </c>
      <c r="G170" s="16">
        <f t="shared" si="7"/>
      </c>
      <c r="H170" s="3">
        <f>_xlfn.IFERROR(IF(B170="","",$H$3&amp;$B$2&amp;$B$4&amp;B170&amp;$B$4&amp;$C$2&amp;$H$3&amp;C170&amp;$B$4&amp;VLOOKUP(D170,'颜色'!A:B,2,0)&amp;$E$4&amp;E170&amp;$B$4&amp;$H$4&amp;$F$2&amp;$B$4&amp;F170&amp;$B$4&amp;$H$4&amp;G170),"")</f>
      </c>
      <c r="I170" s="15" t="str">
        <f t="shared" si="8"/>
        <v>{"skuArray": []}</v>
      </c>
    </row>
    <row r="171" spans="6:9" ht="24" customHeight="1">
      <c r="F171" s="3">
        <f t="shared" si="6"/>
      </c>
      <c r="G171" s="16">
        <f t="shared" si="7"/>
      </c>
      <c r="H171" s="3">
        <f>_xlfn.IFERROR(IF(B171="","",$H$3&amp;$B$2&amp;$B$4&amp;B171&amp;$B$4&amp;$C$2&amp;$H$3&amp;C171&amp;$B$4&amp;VLOOKUP(D171,'颜色'!A:B,2,0)&amp;$E$4&amp;E171&amp;$B$4&amp;$H$4&amp;$F$2&amp;$B$4&amp;F171&amp;$B$4&amp;$H$4&amp;G171),"")</f>
      </c>
      <c r="I171" s="15" t="str">
        <f t="shared" si="8"/>
        <v>{"skuArray": []}</v>
      </c>
    </row>
    <row r="172" spans="6:9" ht="24" customHeight="1">
      <c r="F172" s="3">
        <f t="shared" si="6"/>
      </c>
      <c r="G172" s="16">
        <f t="shared" si="7"/>
      </c>
      <c r="H172" s="3">
        <f>_xlfn.IFERROR(IF(B172="","",$H$3&amp;$B$2&amp;$B$4&amp;B172&amp;$B$4&amp;$C$2&amp;$H$3&amp;C172&amp;$B$4&amp;VLOOKUP(D172,'颜色'!A:B,2,0)&amp;$E$4&amp;E172&amp;$B$4&amp;$H$4&amp;$F$2&amp;$B$4&amp;F172&amp;$B$4&amp;$H$4&amp;G172),"")</f>
      </c>
      <c r="I172" s="15" t="str">
        <f t="shared" si="8"/>
        <v>{"skuArray": []}</v>
      </c>
    </row>
    <row r="173" spans="6:9" ht="24" customHeight="1">
      <c r="F173" s="3">
        <f t="shared" si="6"/>
      </c>
      <c r="G173" s="16">
        <f t="shared" si="7"/>
      </c>
      <c r="H173" s="3">
        <f>_xlfn.IFERROR(IF(B173="","",$H$3&amp;$B$2&amp;$B$4&amp;B173&amp;$B$4&amp;$C$2&amp;$H$3&amp;C173&amp;$B$4&amp;VLOOKUP(D173,'颜色'!A:B,2,0)&amp;$E$4&amp;E173&amp;$B$4&amp;$H$4&amp;$F$2&amp;$B$4&amp;F173&amp;$B$4&amp;$H$4&amp;G173),"")</f>
      </c>
      <c r="I173" s="15" t="str">
        <f t="shared" si="8"/>
        <v>{"skuArray": []}</v>
      </c>
    </row>
    <row r="174" spans="6:9" ht="24" customHeight="1">
      <c r="F174" s="3">
        <f t="shared" si="6"/>
      </c>
      <c r="G174" s="16">
        <f t="shared" si="7"/>
      </c>
      <c r="H174" s="3">
        <f>_xlfn.IFERROR(IF(B174="","",$H$3&amp;$B$2&amp;$B$4&amp;B174&amp;$B$4&amp;$C$2&amp;$H$3&amp;C174&amp;$B$4&amp;VLOOKUP(D174,'颜色'!A:B,2,0)&amp;$E$4&amp;E174&amp;$B$4&amp;$H$4&amp;$F$2&amp;$B$4&amp;F174&amp;$B$4&amp;$H$4&amp;G174),"")</f>
      </c>
      <c r="I174" s="15" t="str">
        <f t="shared" si="8"/>
        <v>{"skuArray": []}</v>
      </c>
    </row>
    <row r="175" spans="6:9" ht="24" customHeight="1">
      <c r="F175" s="3">
        <f t="shared" si="6"/>
      </c>
      <c r="G175" s="16">
        <f t="shared" si="7"/>
      </c>
      <c r="H175" s="3">
        <f>_xlfn.IFERROR(IF(B175="","",$H$3&amp;$B$2&amp;$B$4&amp;B175&amp;$B$4&amp;$C$2&amp;$H$3&amp;C175&amp;$B$4&amp;VLOOKUP(D175,'颜色'!A:B,2,0)&amp;$E$4&amp;E175&amp;$B$4&amp;$H$4&amp;$F$2&amp;$B$4&amp;F175&amp;$B$4&amp;$H$4&amp;G175),"")</f>
      </c>
      <c r="I175" s="15" t="str">
        <f t="shared" si="8"/>
        <v>{"skuArray": []}</v>
      </c>
    </row>
    <row r="176" spans="6:9" ht="24" customHeight="1">
      <c r="F176" s="3">
        <f t="shared" si="6"/>
      </c>
      <c r="G176" s="16">
        <f t="shared" si="7"/>
      </c>
      <c r="H176" s="3">
        <f>_xlfn.IFERROR(IF(B176="","",$H$3&amp;$B$2&amp;$B$4&amp;B176&amp;$B$4&amp;$C$2&amp;$H$3&amp;C176&amp;$B$4&amp;VLOOKUP(D176,'颜色'!A:B,2,0)&amp;$E$4&amp;E176&amp;$B$4&amp;$H$4&amp;$F$2&amp;$B$4&amp;F176&amp;$B$4&amp;$H$4&amp;G176),"")</f>
      </c>
      <c r="I176" s="15" t="str">
        <f t="shared" si="8"/>
        <v>{"skuArray": []}</v>
      </c>
    </row>
    <row r="177" spans="6:9" ht="24" customHeight="1">
      <c r="F177" s="3">
        <f t="shared" si="6"/>
      </c>
      <c r="G177" s="16">
        <f t="shared" si="7"/>
      </c>
      <c r="H177" s="3">
        <f>_xlfn.IFERROR(IF(B177="","",$H$3&amp;$B$2&amp;$B$4&amp;B177&amp;$B$4&amp;$C$2&amp;$H$3&amp;C177&amp;$B$4&amp;VLOOKUP(D177,'颜色'!A:B,2,0)&amp;$E$4&amp;E177&amp;$B$4&amp;$H$4&amp;$F$2&amp;$B$4&amp;F177&amp;$B$4&amp;$H$4&amp;G177),"")</f>
      </c>
      <c r="I177" s="15" t="str">
        <f t="shared" si="8"/>
        <v>{"skuArray": []}</v>
      </c>
    </row>
    <row r="178" spans="6:9" ht="24" customHeight="1">
      <c r="F178" s="3">
        <f t="shared" si="6"/>
      </c>
      <c r="G178" s="16">
        <f t="shared" si="7"/>
      </c>
      <c r="H178" s="3">
        <f>_xlfn.IFERROR(IF(B178="","",$H$3&amp;$B$2&amp;$B$4&amp;B178&amp;$B$4&amp;$C$2&amp;$H$3&amp;C178&amp;$B$4&amp;VLOOKUP(D178,'颜色'!A:B,2,0)&amp;$E$4&amp;E178&amp;$B$4&amp;$H$4&amp;$F$2&amp;$B$4&amp;F178&amp;$B$4&amp;$H$4&amp;G178),"")</f>
      </c>
      <c r="I178" s="15" t="str">
        <f t="shared" si="8"/>
        <v>{"skuArray": []}</v>
      </c>
    </row>
    <row r="179" spans="6:9" ht="24" customHeight="1">
      <c r="F179" s="3">
        <f t="shared" si="6"/>
      </c>
      <c r="G179" s="16">
        <f t="shared" si="7"/>
      </c>
      <c r="H179" s="3">
        <f>_xlfn.IFERROR(IF(B179="","",$H$3&amp;$B$2&amp;$B$4&amp;B179&amp;$B$4&amp;$C$2&amp;$H$3&amp;C179&amp;$B$4&amp;VLOOKUP(D179,'颜色'!A:B,2,0)&amp;$E$4&amp;E179&amp;$B$4&amp;$H$4&amp;$F$2&amp;$B$4&amp;F179&amp;$B$4&amp;$H$4&amp;G179),"")</f>
      </c>
      <c r="I179" s="15" t="str">
        <f t="shared" si="8"/>
        <v>{"skuArray": []}</v>
      </c>
    </row>
    <row r="180" spans="6:9" ht="24" customHeight="1">
      <c r="F180" s="3">
        <f t="shared" si="6"/>
      </c>
      <c r="G180" s="16">
        <f t="shared" si="7"/>
      </c>
      <c r="H180" s="3">
        <f>_xlfn.IFERROR(IF(B180="","",$H$3&amp;$B$2&amp;$B$4&amp;B180&amp;$B$4&amp;$C$2&amp;$H$3&amp;C180&amp;$B$4&amp;VLOOKUP(D180,'颜色'!A:B,2,0)&amp;$E$4&amp;E180&amp;$B$4&amp;$H$4&amp;$F$2&amp;$B$4&amp;F180&amp;$B$4&amp;$H$4&amp;G180),"")</f>
      </c>
      <c r="I180" s="15" t="str">
        <f t="shared" si="8"/>
        <v>{"skuArray": []}</v>
      </c>
    </row>
    <row r="181" spans="6:9" ht="24" customHeight="1">
      <c r="F181" s="3">
        <f t="shared" si="6"/>
      </c>
      <c r="G181" s="16">
        <f t="shared" si="7"/>
      </c>
      <c r="H181" s="3">
        <f>_xlfn.IFERROR(IF(B181="","",$H$3&amp;$B$2&amp;$B$4&amp;B181&amp;$B$4&amp;$C$2&amp;$H$3&amp;C181&amp;$B$4&amp;VLOOKUP(D181,'颜色'!A:B,2,0)&amp;$E$4&amp;E181&amp;$B$4&amp;$H$4&amp;$F$2&amp;$B$4&amp;F181&amp;$B$4&amp;$H$4&amp;G181),"")</f>
      </c>
      <c r="I181" s="15" t="str">
        <f t="shared" si="8"/>
        <v>{"skuArray": []}</v>
      </c>
    </row>
    <row r="182" spans="6:9" ht="24" customHeight="1">
      <c r="F182" s="3">
        <f t="shared" si="6"/>
      </c>
      <c r="G182" s="16">
        <f t="shared" si="7"/>
      </c>
      <c r="H182" s="3">
        <f>_xlfn.IFERROR(IF(B182="","",$H$3&amp;$B$2&amp;$B$4&amp;B182&amp;$B$4&amp;$C$2&amp;$H$3&amp;C182&amp;$B$4&amp;VLOOKUP(D182,'颜色'!A:B,2,0)&amp;$E$4&amp;E182&amp;$B$4&amp;$H$4&amp;$F$2&amp;$B$4&amp;F182&amp;$B$4&amp;$H$4&amp;G182),"")</f>
      </c>
      <c r="I182" s="15" t="str">
        <f t="shared" si="8"/>
        <v>{"skuArray": []}</v>
      </c>
    </row>
    <row r="183" spans="6:9" ht="24" customHeight="1">
      <c r="F183" s="3">
        <f t="shared" si="6"/>
      </c>
      <c r="G183" s="16">
        <f t="shared" si="7"/>
      </c>
      <c r="H183" s="3">
        <f>_xlfn.IFERROR(IF(B183="","",$H$3&amp;$B$2&amp;$B$4&amp;B183&amp;$B$4&amp;$C$2&amp;$H$3&amp;C183&amp;$B$4&amp;VLOOKUP(D183,'颜色'!A:B,2,0)&amp;$E$4&amp;E183&amp;$B$4&amp;$H$4&amp;$F$2&amp;$B$4&amp;F183&amp;$B$4&amp;$H$4&amp;G183),"")</f>
      </c>
      <c r="I183" s="15" t="str">
        <f t="shared" si="8"/>
        <v>{"skuArray": []}</v>
      </c>
    </row>
    <row r="184" spans="6:9" ht="24" customHeight="1">
      <c r="F184" s="3">
        <f t="shared" si="6"/>
      </c>
      <c r="G184" s="16">
        <f t="shared" si="7"/>
      </c>
      <c r="H184" s="3">
        <f>_xlfn.IFERROR(IF(B184="","",$H$3&amp;$B$2&amp;$B$4&amp;B184&amp;$B$4&amp;$C$2&amp;$H$3&amp;C184&amp;$B$4&amp;VLOOKUP(D184,'颜色'!A:B,2,0)&amp;$E$4&amp;E184&amp;$B$4&amp;$H$4&amp;$F$2&amp;$B$4&amp;F184&amp;$B$4&amp;$H$4&amp;G184),"")</f>
      </c>
      <c r="I184" s="15" t="str">
        <f t="shared" si="8"/>
        <v>{"skuArray": []}</v>
      </c>
    </row>
    <row r="185" spans="6:9" ht="24" customHeight="1">
      <c r="F185" s="3">
        <f t="shared" si="6"/>
      </c>
      <c r="G185" s="16">
        <f t="shared" si="7"/>
      </c>
      <c r="H185" s="3">
        <f>_xlfn.IFERROR(IF(B185="","",$H$3&amp;$B$2&amp;$B$4&amp;B185&amp;$B$4&amp;$C$2&amp;$H$3&amp;C185&amp;$B$4&amp;VLOOKUP(D185,'颜色'!A:B,2,0)&amp;$E$4&amp;E185&amp;$B$4&amp;$H$4&amp;$F$2&amp;$B$4&amp;F185&amp;$B$4&amp;$H$4&amp;G185),"")</f>
      </c>
      <c r="I185" s="15" t="str">
        <f t="shared" si="8"/>
        <v>{"skuArray": []}</v>
      </c>
    </row>
    <row r="186" spans="6:9" ht="24" customHeight="1">
      <c r="F186" s="3">
        <f aca="true" t="shared" si="9" ref="F186:F249">_xlfn.IFERROR(IF(B186="","",$F$4&amp;A186),"")</f>
      </c>
      <c r="G186" s="16">
        <f t="shared" si="7"/>
      </c>
      <c r="H186" s="3">
        <f>_xlfn.IFERROR(IF(B186="","",$H$3&amp;$B$2&amp;$B$4&amp;B186&amp;$B$4&amp;$C$2&amp;$H$3&amp;C186&amp;$B$4&amp;VLOOKUP(D186,'颜色'!A:B,2,0)&amp;$E$4&amp;E186&amp;$B$4&amp;$H$4&amp;$F$2&amp;$B$4&amp;F186&amp;$B$4&amp;$H$4&amp;G186),"")</f>
      </c>
      <c r="I186" s="15" t="str">
        <f t="shared" si="8"/>
        <v>{"skuArray": []}</v>
      </c>
    </row>
    <row r="187" spans="6:9" ht="24" customHeight="1">
      <c r="F187" s="3">
        <f t="shared" si="9"/>
      </c>
      <c r="G187" s="16">
        <f aca="true" t="shared" si="10" ref="G187:G250">_xlfn.IFERROR(IF(B187="","",$G$4),"")</f>
      </c>
      <c r="H187" s="3">
        <f>_xlfn.IFERROR(IF(B187="","",$H$3&amp;$B$2&amp;$B$4&amp;B187&amp;$B$4&amp;$C$2&amp;$H$3&amp;C187&amp;$B$4&amp;VLOOKUP(D187,'颜色'!A:B,2,0)&amp;$E$4&amp;E187&amp;$B$4&amp;$H$4&amp;$F$2&amp;$B$4&amp;F187&amp;$B$4&amp;$H$4&amp;G187),"")</f>
      </c>
      <c r="I187" s="15" t="str">
        <f t="shared" si="8"/>
        <v>{"skuArray": []}</v>
      </c>
    </row>
    <row r="188" spans="6:9" ht="24" customHeight="1">
      <c r="F188" s="3">
        <f t="shared" si="9"/>
      </c>
      <c r="G188" s="16">
        <f t="shared" si="10"/>
      </c>
      <c r="H188" s="3">
        <f>_xlfn.IFERROR(IF(B188="","",$H$3&amp;$B$2&amp;$B$4&amp;B188&amp;$B$4&amp;$C$2&amp;$H$3&amp;C188&amp;$B$4&amp;VLOOKUP(D188,'颜色'!A:B,2,0)&amp;$E$4&amp;E188&amp;$B$4&amp;$H$4&amp;$F$2&amp;$B$4&amp;F188&amp;$B$4&amp;$H$4&amp;G188),"")</f>
      </c>
      <c r="I188" s="15" t="str">
        <f t="shared" si="8"/>
        <v>{"skuArray": []}</v>
      </c>
    </row>
    <row r="189" spans="6:9" ht="24" customHeight="1">
      <c r="F189" s="3">
        <f t="shared" si="9"/>
      </c>
      <c r="G189" s="16">
        <f t="shared" si="10"/>
      </c>
      <c r="H189" s="3">
        <f>_xlfn.IFERROR(IF(B189="","",$H$3&amp;$B$2&amp;$B$4&amp;B189&amp;$B$4&amp;$C$2&amp;$H$3&amp;C189&amp;$B$4&amp;VLOOKUP(D189,'颜色'!A:B,2,0)&amp;$E$4&amp;E189&amp;$B$4&amp;$H$4&amp;$F$2&amp;$B$4&amp;F189&amp;$B$4&amp;$H$4&amp;G189),"")</f>
      </c>
      <c r="I189" s="15" t="str">
        <f t="shared" si="8"/>
        <v>{"skuArray": []}</v>
      </c>
    </row>
    <row r="190" spans="6:9" ht="24" customHeight="1">
      <c r="F190" s="3">
        <f t="shared" si="9"/>
      </c>
      <c r="G190" s="16">
        <f t="shared" si="10"/>
      </c>
      <c r="H190" s="3">
        <f>_xlfn.IFERROR(IF(B190="","",$H$3&amp;$B$2&amp;$B$4&amp;B190&amp;$B$4&amp;$C$2&amp;$H$3&amp;C190&amp;$B$4&amp;VLOOKUP(D190,'颜色'!A:B,2,0)&amp;$E$4&amp;E190&amp;$B$4&amp;$H$4&amp;$F$2&amp;$B$4&amp;F190&amp;$B$4&amp;$H$4&amp;G190),"")</f>
      </c>
      <c r="I190" s="15" t="str">
        <f t="shared" si="8"/>
        <v>{"skuArray": []}</v>
      </c>
    </row>
    <row r="191" spans="6:9" ht="24" customHeight="1">
      <c r="F191" s="3">
        <f t="shared" si="9"/>
      </c>
      <c r="G191" s="16">
        <f t="shared" si="10"/>
      </c>
      <c r="H191" s="3">
        <f>_xlfn.IFERROR(IF(B191="","",$H$3&amp;$B$2&amp;$B$4&amp;B191&amp;$B$4&amp;$C$2&amp;$H$3&amp;C191&amp;$B$4&amp;VLOOKUP(D191,'颜色'!A:B,2,0)&amp;$E$4&amp;E191&amp;$B$4&amp;$H$4&amp;$F$2&amp;$B$4&amp;F191&amp;$B$4&amp;$H$4&amp;G191),"")</f>
      </c>
      <c r="I191" s="15" t="str">
        <f aca="true" t="shared" si="11" ref="I191:I254">IF(B191="",$I$3&amp;CONCATENATE(H192,H193,H194)&amp;$I$4,"")</f>
        <v>{"skuArray": []}</v>
      </c>
    </row>
    <row r="192" spans="6:9" ht="24" customHeight="1">
      <c r="F192" s="3">
        <f t="shared" si="9"/>
      </c>
      <c r="G192" s="16">
        <f t="shared" si="10"/>
      </c>
      <c r="H192" s="3">
        <f>_xlfn.IFERROR(IF(B192="","",$H$3&amp;$B$2&amp;$B$4&amp;B192&amp;$B$4&amp;$C$2&amp;$H$3&amp;C192&amp;$B$4&amp;VLOOKUP(D192,'颜色'!A:B,2,0)&amp;$E$4&amp;E192&amp;$B$4&amp;$H$4&amp;$F$2&amp;$B$4&amp;F192&amp;$B$4&amp;$H$4&amp;G192),"")</f>
      </c>
      <c r="I192" s="15" t="str">
        <f t="shared" si="11"/>
        <v>{"skuArray": []}</v>
      </c>
    </row>
    <row r="193" spans="6:9" ht="24" customHeight="1">
      <c r="F193" s="3">
        <f t="shared" si="9"/>
      </c>
      <c r="G193" s="16">
        <f t="shared" si="10"/>
      </c>
      <c r="H193" s="3">
        <f>_xlfn.IFERROR(IF(B193="","",$H$3&amp;$B$2&amp;$B$4&amp;B193&amp;$B$4&amp;$C$2&amp;$H$3&amp;C193&amp;$B$4&amp;VLOOKUP(D193,'颜色'!A:B,2,0)&amp;$E$4&amp;E193&amp;$B$4&amp;$H$4&amp;$F$2&amp;$B$4&amp;F193&amp;$B$4&amp;$H$4&amp;G193),"")</f>
      </c>
      <c r="I193" s="15" t="str">
        <f t="shared" si="11"/>
        <v>{"skuArray": []}</v>
      </c>
    </row>
    <row r="194" spans="6:9" ht="24" customHeight="1">
      <c r="F194" s="3">
        <f t="shared" si="9"/>
      </c>
      <c r="G194" s="16">
        <f t="shared" si="10"/>
      </c>
      <c r="H194" s="3">
        <f>_xlfn.IFERROR(IF(B194="","",$H$3&amp;$B$2&amp;$B$4&amp;B194&amp;$B$4&amp;$C$2&amp;$H$3&amp;C194&amp;$B$4&amp;VLOOKUP(D194,'颜色'!A:B,2,0)&amp;$E$4&amp;E194&amp;$B$4&amp;$H$4&amp;$F$2&amp;$B$4&amp;F194&amp;$B$4&amp;$H$4&amp;G194),"")</f>
      </c>
      <c r="I194" s="15" t="str">
        <f t="shared" si="11"/>
        <v>{"skuArray": []}</v>
      </c>
    </row>
    <row r="195" spans="6:9" ht="24" customHeight="1">
      <c r="F195" s="3">
        <f t="shared" si="9"/>
      </c>
      <c r="G195" s="16">
        <f t="shared" si="10"/>
      </c>
      <c r="H195" s="3">
        <f>_xlfn.IFERROR(IF(B195="","",$H$3&amp;$B$2&amp;$B$4&amp;B195&amp;$B$4&amp;$C$2&amp;$H$3&amp;C195&amp;$B$4&amp;VLOOKUP(D195,'颜色'!A:B,2,0)&amp;$E$4&amp;E195&amp;$B$4&amp;$H$4&amp;$F$2&amp;$B$4&amp;F195&amp;$B$4&amp;$H$4&amp;G195),"")</f>
      </c>
      <c r="I195" s="15" t="str">
        <f t="shared" si="11"/>
        <v>{"skuArray": []}</v>
      </c>
    </row>
    <row r="196" spans="6:9" ht="24" customHeight="1">
      <c r="F196" s="3">
        <f t="shared" si="9"/>
      </c>
      <c r="G196" s="16">
        <f t="shared" si="10"/>
      </c>
      <c r="H196" s="3">
        <f>_xlfn.IFERROR(IF(B196="","",$H$3&amp;$B$2&amp;$B$4&amp;B196&amp;$B$4&amp;$C$2&amp;$H$3&amp;C196&amp;$B$4&amp;VLOOKUP(D196,'颜色'!A:B,2,0)&amp;$E$4&amp;E196&amp;$B$4&amp;$H$4&amp;$F$2&amp;$B$4&amp;F196&amp;$B$4&amp;$H$4&amp;G196),"")</f>
      </c>
      <c r="I196" s="15" t="str">
        <f t="shared" si="11"/>
        <v>{"skuArray": []}</v>
      </c>
    </row>
    <row r="197" spans="6:9" ht="24" customHeight="1">
      <c r="F197" s="3">
        <f t="shared" si="9"/>
      </c>
      <c r="G197" s="16">
        <f t="shared" si="10"/>
      </c>
      <c r="H197" s="3">
        <f>_xlfn.IFERROR(IF(B197="","",$H$3&amp;$B$2&amp;$B$4&amp;B197&amp;$B$4&amp;$C$2&amp;$H$3&amp;C197&amp;$B$4&amp;VLOOKUP(D197,'颜色'!A:B,2,0)&amp;$E$4&amp;E197&amp;$B$4&amp;$H$4&amp;$F$2&amp;$B$4&amp;F197&amp;$B$4&amp;$H$4&amp;G197),"")</f>
      </c>
      <c r="I197" s="15" t="str">
        <f t="shared" si="11"/>
        <v>{"skuArray": []}</v>
      </c>
    </row>
    <row r="198" spans="6:9" ht="24" customHeight="1">
      <c r="F198" s="3">
        <f t="shared" si="9"/>
      </c>
      <c r="G198" s="16">
        <f t="shared" si="10"/>
      </c>
      <c r="H198" s="3">
        <f>_xlfn.IFERROR(IF(B198="","",$H$3&amp;$B$2&amp;$B$4&amp;B198&amp;$B$4&amp;$C$2&amp;$H$3&amp;C198&amp;$B$4&amp;VLOOKUP(D198,'颜色'!A:B,2,0)&amp;$E$4&amp;E198&amp;$B$4&amp;$H$4&amp;$F$2&amp;$B$4&amp;F198&amp;$B$4&amp;$H$4&amp;G198),"")</f>
      </c>
      <c r="I198" s="15" t="str">
        <f t="shared" si="11"/>
        <v>{"skuArray": []}</v>
      </c>
    </row>
    <row r="199" spans="6:9" ht="24" customHeight="1">
      <c r="F199" s="3">
        <f t="shared" si="9"/>
      </c>
      <c r="G199" s="16">
        <f t="shared" si="10"/>
      </c>
      <c r="H199" s="3">
        <f>_xlfn.IFERROR(IF(B199="","",$H$3&amp;$B$2&amp;$B$4&amp;B199&amp;$B$4&amp;$C$2&amp;$H$3&amp;C199&amp;$B$4&amp;VLOOKUP(D199,'颜色'!A:B,2,0)&amp;$E$4&amp;E199&amp;$B$4&amp;$H$4&amp;$F$2&amp;$B$4&amp;F199&amp;$B$4&amp;$H$4&amp;G199),"")</f>
      </c>
      <c r="I199" s="15" t="str">
        <f t="shared" si="11"/>
        <v>{"skuArray": []}</v>
      </c>
    </row>
    <row r="200" spans="6:9" ht="24" customHeight="1">
      <c r="F200" s="3">
        <f t="shared" si="9"/>
      </c>
      <c r="G200" s="16">
        <f t="shared" si="10"/>
      </c>
      <c r="H200" s="3">
        <f>_xlfn.IFERROR(IF(B200="","",$H$3&amp;$B$2&amp;$B$4&amp;B200&amp;$B$4&amp;$C$2&amp;$H$3&amp;C200&amp;$B$4&amp;VLOOKUP(D200,'颜色'!A:B,2,0)&amp;$E$4&amp;E200&amp;$B$4&amp;$H$4&amp;$F$2&amp;$B$4&amp;F200&amp;$B$4&amp;$H$4&amp;G200),"")</f>
      </c>
      <c r="I200" s="15" t="str">
        <f t="shared" si="11"/>
        <v>{"skuArray": []}</v>
      </c>
    </row>
    <row r="201" spans="6:9" ht="24" customHeight="1">
      <c r="F201" s="3">
        <f t="shared" si="9"/>
      </c>
      <c r="G201" s="16">
        <f t="shared" si="10"/>
      </c>
      <c r="H201" s="3">
        <f>_xlfn.IFERROR(IF(B201="","",$H$3&amp;$B$2&amp;$B$4&amp;B201&amp;$B$4&amp;$C$2&amp;$H$3&amp;C201&amp;$B$4&amp;VLOOKUP(D201,'颜色'!A:B,2,0)&amp;$E$4&amp;E201&amp;$B$4&amp;$H$4&amp;$F$2&amp;$B$4&amp;F201&amp;$B$4&amp;$H$4&amp;G201),"")</f>
      </c>
      <c r="I201" s="15" t="str">
        <f t="shared" si="11"/>
        <v>{"skuArray": []}</v>
      </c>
    </row>
    <row r="202" spans="6:9" ht="24" customHeight="1">
      <c r="F202" s="3">
        <f t="shared" si="9"/>
      </c>
      <c r="G202" s="16">
        <f t="shared" si="10"/>
      </c>
      <c r="H202" s="3">
        <f>_xlfn.IFERROR(IF(B202="","",$H$3&amp;$B$2&amp;$B$4&amp;B202&amp;$B$4&amp;$C$2&amp;$H$3&amp;C202&amp;$B$4&amp;VLOOKUP(D202,'颜色'!A:B,2,0)&amp;$E$4&amp;E202&amp;$B$4&amp;$H$4&amp;$F$2&amp;$B$4&amp;F202&amp;$B$4&amp;$H$4&amp;G202),"")</f>
      </c>
      <c r="I202" s="15" t="str">
        <f t="shared" si="11"/>
        <v>{"skuArray": []}</v>
      </c>
    </row>
    <row r="203" spans="6:9" ht="24" customHeight="1">
      <c r="F203" s="3">
        <f t="shared" si="9"/>
      </c>
      <c r="G203" s="16">
        <f t="shared" si="10"/>
      </c>
      <c r="H203" s="3">
        <f>_xlfn.IFERROR(IF(B203="","",$H$3&amp;$B$2&amp;$B$4&amp;B203&amp;$B$4&amp;$C$2&amp;$H$3&amp;C203&amp;$B$4&amp;VLOOKUP(D203,'颜色'!A:B,2,0)&amp;$E$4&amp;E203&amp;$B$4&amp;$H$4&amp;$F$2&amp;$B$4&amp;F203&amp;$B$4&amp;$H$4&amp;G203),"")</f>
      </c>
      <c r="I203" s="15" t="str">
        <f t="shared" si="11"/>
        <v>{"skuArray": []}</v>
      </c>
    </row>
    <row r="204" spans="6:9" ht="24" customHeight="1">
      <c r="F204" s="3">
        <f t="shared" si="9"/>
      </c>
      <c r="G204" s="16">
        <f t="shared" si="10"/>
      </c>
      <c r="H204" s="3">
        <f>_xlfn.IFERROR(IF(B204="","",$H$3&amp;$B$2&amp;$B$4&amp;B204&amp;$B$4&amp;$C$2&amp;$H$3&amp;C204&amp;$B$4&amp;VLOOKUP(D204,'颜色'!A:B,2,0)&amp;$E$4&amp;E204&amp;$B$4&amp;$H$4&amp;$F$2&amp;$B$4&amp;F204&amp;$B$4&amp;$H$4&amp;G204),"")</f>
      </c>
      <c r="I204" s="15" t="str">
        <f t="shared" si="11"/>
        <v>{"skuArray": []}</v>
      </c>
    </row>
    <row r="205" spans="6:9" ht="24" customHeight="1">
      <c r="F205" s="3">
        <f t="shared" si="9"/>
      </c>
      <c r="G205" s="16">
        <f t="shared" si="10"/>
      </c>
      <c r="H205" s="3">
        <f>_xlfn.IFERROR(IF(B205="","",$H$3&amp;$B$2&amp;$B$4&amp;B205&amp;$B$4&amp;$C$2&amp;$H$3&amp;C205&amp;$B$4&amp;VLOOKUP(D205,'颜色'!A:B,2,0)&amp;$E$4&amp;E205&amp;$B$4&amp;$H$4&amp;$F$2&amp;$B$4&amp;F205&amp;$B$4&amp;$H$4&amp;G205),"")</f>
      </c>
      <c r="I205" s="15" t="str">
        <f t="shared" si="11"/>
        <v>{"skuArray": []}</v>
      </c>
    </row>
    <row r="206" spans="6:9" ht="24" customHeight="1">
      <c r="F206" s="3">
        <f t="shared" si="9"/>
      </c>
      <c r="G206" s="16">
        <f t="shared" si="10"/>
      </c>
      <c r="H206" s="3">
        <f>_xlfn.IFERROR(IF(B206="","",$H$3&amp;$B$2&amp;$B$4&amp;B206&amp;$B$4&amp;$C$2&amp;$H$3&amp;C206&amp;$B$4&amp;VLOOKUP(D206,'颜色'!A:B,2,0)&amp;$E$4&amp;E206&amp;$B$4&amp;$H$4&amp;$F$2&amp;$B$4&amp;F206&amp;$B$4&amp;$H$4&amp;G206),"")</f>
      </c>
      <c r="I206" s="15" t="str">
        <f t="shared" si="11"/>
        <v>{"skuArray": []}</v>
      </c>
    </row>
    <row r="207" spans="6:9" ht="24" customHeight="1">
      <c r="F207" s="3">
        <f t="shared" si="9"/>
      </c>
      <c r="G207" s="16">
        <f t="shared" si="10"/>
      </c>
      <c r="H207" s="3">
        <f>_xlfn.IFERROR(IF(B207="","",$H$3&amp;$B$2&amp;$B$4&amp;B207&amp;$B$4&amp;$C$2&amp;$H$3&amp;C207&amp;$B$4&amp;VLOOKUP(D207,'颜色'!A:B,2,0)&amp;$E$4&amp;E207&amp;$B$4&amp;$H$4&amp;$F$2&amp;$B$4&amp;F207&amp;$B$4&amp;$H$4&amp;G207),"")</f>
      </c>
      <c r="I207" s="15" t="str">
        <f t="shared" si="11"/>
        <v>{"skuArray": []}</v>
      </c>
    </row>
    <row r="208" spans="6:9" ht="24" customHeight="1">
      <c r="F208" s="3">
        <f t="shared" si="9"/>
      </c>
      <c r="G208" s="16">
        <f t="shared" si="10"/>
      </c>
      <c r="H208" s="3">
        <f>_xlfn.IFERROR(IF(B208="","",$H$3&amp;$B$2&amp;$B$4&amp;B208&amp;$B$4&amp;$C$2&amp;$H$3&amp;C208&amp;$B$4&amp;VLOOKUP(D208,'颜色'!A:B,2,0)&amp;$E$4&amp;E208&amp;$B$4&amp;$H$4&amp;$F$2&amp;$B$4&amp;F208&amp;$B$4&amp;$H$4&amp;G208),"")</f>
      </c>
      <c r="I208" s="15" t="str">
        <f t="shared" si="11"/>
        <v>{"skuArray": []}</v>
      </c>
    </row>
    <row r="209" spans="6:9" ht="24" customHeight="1">
      <c r="F209" s="3">
        <f t="shared" si="9"/>
      </c>
      <c r="G209" s="16">
        <f t="shared" si="10"/>
      </c>
      <c r="H209" s="3">
        <f>_xlfn.IFERROR(IF(B209="","",$H$3&amp;$B$2&amp;$B$4&amp;B209&amp;$B$4&amp;$C$2&amp;$H$3&amp;C209&amp;$B$4&amp;VLOOKUP(D209,'颜色'!A:B,2,0)&amp;$E$4&amp;E209&amp;$B$4&amp;$H$4&amp;$F$2&amp;$B$4&amp;F209&amp;$B$4&amp;$H$4&amp;G209),"")</f>
      </c>
      <c r="I209" s="15" t="str">
        <f t="shared" si="11"/>
        <v>{"skuArray": []}</v>
      </c>
    </row>
    <row r="210" spans="6:9" ht="24" customHeight="1">
      <c r="F210" s="3">
        <f t="shared" si="9"/>
      </c>
      <c r="G210" s="16">
        <f t="shared" si="10"/>
      </c>
      <c r="H210" s="3">
        <f>_xlfn.IFERROR(IF(B210="","",$H$3&amp;$B$2&amp;$B$4&amp;B210&amp;$B$4&amp;$C$2&amp;$H$3&amp;C210&amp;$B$4&amp;VLOOKUP(D210,'颜色'!A:B,2,0)&amp;$E$4&amp;E210&amp;$B$4&amp;$H$4&amp;$F$2&amp;$B$4&amp;F210&amp;$B$4&amp;$H$4&amp;G210),"")</f>
      </c>
      <c r="I210" s="15" t="str">
        <f t="shared" si="11"/>
        <v>{"skuArray": []}</v>
      </c>
    </row>
    <row r="211" spans="6:9" ht="24" customHeight="1">
      <c r="F211" s="3">
        <f t="shared" si="9"/>
      </c>
      <c r="G211" s="16">
        <f t="shared" si="10"/>
      </c>
      <c r="H211" s="3">
        <f>_xlfn.IFERROR(IF(B211="","",$H$3&amp;$B$2&amp;$B$4&amp;B211&amp;$B$4&amp;$C$2&amp;$H$3&amp;C211&amp;$B$4&amp;VLOOKUP(D211,'颜色'!A:B,2,0)&amp;$E$4&amp;E211&amp;$B$4&amp;$H$4&amp;$F$2&amp;$B$4&amp;F211&amp;$B$4&amp;$H$4&amp;G211),"")</f>
      </c>
      <c r="I211" s="15" t="str">
        <f t="shared" si="11"/>
        <v>{"skuArray": []}</v>
      </c>
    </row>
    <row r="212" spans="6:9" ht="24" customHeight="1">
      <c r="F212" s="3">
        <f t="shared" si="9"/>
      </c>
      <c r="G212" s="16">
        <f t="shared" si="10"/>
      </c>
      <c r="H212" s="3">
        <f>_xlfn.IFERROR(IF(B212="","",$H$3&amp;$B$2&amp;$B$4&amp;B212&amp;$B$4&amp;$C$2&amp;$H$3&amp;C212&amp;$B$4&amp;VLOOKUP(D212,'颜色'!A:B,2,0)&amp;$E$4&amp;E212&amp;$B$4&amp;$H$4&amp;$F$2&amp;$B$4&amp;F212&amp;$B$4&amp;$H$4&amp;G212),"")</f>
      </c>
      <c r="I212" s="15" t="str">
        <f t="shared" si="11"/>
        <v>{"skuArray": []}</v>
      </c>
    </row>
    <row r="213" spans="6:9" ht="24" customHeight="1">
      <c r="F213" s="3">
        <f t="shared" si="9"/>
      </c>
      <c r="G213" s="16">
        <f t="shared" si="10"/>
      </c>
      <c r="H213" s="3">
        <f>_xlfn.IFERROR(IF(B213="","",$H$3&amp;$B$2&amp;$B$4&amp;B213&amp;$B$4&amp;$C$2&amp;$H$3&amp;C213&amp;$B$4&amp;VLOOKUP(D213,'颜色'!A:B,2,0)&amp;$E$4&amp;E213&amp;$B$4&amp;$H$4&amp;$F$2&amp;$B$4&amp;F213&amp;$B$4&amp;$H$4&amp;G213),"")</f>
      </c>
      <c r="I213" s="15" t="str">
        <f t="shared" si="11"/>
        <v>{"skuArray": []}</v>
      </c>
    </row>
    <row r="214" spans="6:9" ht="24" customHeight="1">
      <c r="F214" s="3">
        <f t="shared" si="9"/>
      </c>
      <c r="G214" s="16">
        <f t="shared" si="10"/>
      </c>
      <c r="H214" s="3">
        <f>_xlfn.IFERROR(IF(B214="","",$H$3&amp;$B$2&amp;$B$4&amp;B214&amp;$B$4&amp;$C$2&amp;$H$3&amp;C214&amp;$B$4&amp;VLOOKUP(D214,'颜色'!A:B,2,0)&amp;$E$4&amp;E214&amp;$B$4&amp;$H$4&amp;$F$2&amp;$B$4&amp;F214&amp;$B$4&amp;$H$4&amp;G214),"")</f>
      </c>
      <c r="I214" s="15" t="str">
        <f t="shared" si="11"/>
        <v>{"skuArray": []}</v>
      </c>
    </row>
    <row r="215" spans="6:9" ht="24" customHeight="1">
      <c r="F215" s="3">
        <f t="shared" si="9"/>
      </c>
      <c r="G215" s="16">
        <f t="shared" si="10"/>
      </c>
      <c r="H215" s="3">
        <f>_xlfn.IFERROR(IF(B215="","",$H$3&amp;$B$2&amp;$B$4&amp;B215&amp;$B$4&amp;$C$2&amp;$H$3&amp;C215&amp;$B$4&amp;VLOOKUP(D215,'颜色'!A:B,2,0)&amp;$E$4&amp;E215&amp;$B$4&amp;$H$4&amp;$F$2&amp;$B$4&amp;F215&amp;$B$4&amp;$H$4&amp;G215),"")</f>
      </c>
      <c r="I215" s="15" t="str">
        <f t="shared" si="11"/>
        <v>{"skuArray": []}</v>
      </c>
    </row>
    <row r="216" spans="6:9" ht="24" customHeight="1">
      <c r="F216" s="3">
        <f t="shared" si="9"/>
      </c>
      <c r="G216" s="16">
        <f t="shared" si="10"/>
      </c>
      <c r="H216" s="3">
        <f>_xlfn.IFERROR(IF(B216="","",$H$3&amp;$B$2&amp;$B$4&amp;B216&amp;$B$4&amp;$C$2&amp;$H$3&amp;C216&amp;$B$4&amp;VLOOKUP(D216,'颜色'!A:B,2,0)&amp;$E$4&amp;E216&amp;$B$4&amp;$H$4&amp;$F$2&amp;$B$4&amp;F216&amp;$B$4&amp;$H$4&amp;G216),"")</f>
      </c>
      <c r="I216" s="15" t="str">
        <f t="shared" si="11"/>
        <v>{"skuArray": []}</v>
      </c>
    </row>
    <row r="217" spans="6:9" ht="24" customHeight="1">
      <c r="F217" s="3">
        <f t="shared" si="9"/>
      </c>
      <c r="G217" s="16">
        <f t="shared" si="10"/>
      </c>
      <c r="H217" s="3">
        <f>_xlfn.IFERROR(IF(B217="","",$H$3&amp;$B$2&amp;$B$4&amp;B217&amp;$B$4&amp;$C$2&amp;$H$3&amp;C217&amp;$B$4&amp;VLOOKUP(D217,'颜色'!A:B,2,0)&amp;$E$4&amp;E217&amp;$B$4&amp;$H$4&amp;$F$2&amp;$B$4&amp;F217&amp;$B$4&amp;$H$4&amp;G217),"")</f>
      </c>
      <c r="I217" s="15" t="str">
        <f t="shared" si="11"/>
        <v>{"skuArray": []}</v>
      </c>
    </row>
    <row r="218" spans="6:9" ht="24" customHeight="1">
      <c r="F218" s="3">
        <f t="shared" si="9"/>
      </c>
      <c r="G218" s="16">
        <f t="shared" si="10"/>
      </c>
      <c r="H218" s="3">
        <f>_xlfn.IFERROR(IF(B218="","",$H$3&amp;$B$2&amp;$B$4&amp;B218&amp;$B$4&amp;$C$2&amp;$H$3&amp;C218&amp;$B$4&amp;VLOOKUP(D218,'颜色'!A:B,2,0)&amp;$E$4&amp;E218&amp;$B$4&amp;$H$4&amp;$F$2&amp;$B$4&amp;F218&amp;$B$4&amp;$H$4&amp;G218),"")</f>
      </c>
      <c r="I218" s="15" t="str">
        <f t="shared" si="11"/>
        <v>{"skuArray": []}</v>
      </c>
    </row>
    <row r="219" spans="6:9" ht="24" customHeight="1">
      <c r="F219" s="3">
        <f t="shared" si="9"/>
      </c>
      <c r="G219" s="16">
        <f t="shared" si="10"/>
      </c>
      <c r="H219" s="3">
        <f>_xlfn.IFERROR(IF(B219="","",$H$3&amp;$B$2&amp;$B$4&amp;B219&amp;$B$4&amp;$C$2&amp;$H$3&amp;C219&amp;$B$4&amp;VLOOKUP(D219,'颜色'!A:B,2,0)&amp;$E$4&amp;E219&amp;$B$4&amp;$H$4&amp;$F$2&amp;$B$4&amp;F219&amp;$B$4&amp;$H$4&amp;G219),"")</f>
      </c>
      <c r="I219" s="15" t="str">
        <f t="shared" si="11"/>
        <v>{"skuArray": []}</v>
      </c>
    </row>
    <row r="220" spans="6:9" ht="24" customHeight="1">
      <c r="F220" s="3">
        <f t="shared" si="9"/>
      </c>
      <c r="G220" s="16">
        <f t="shared" si="10"/>
      </c>
      <c r="H220" s="3">
        <f>_xlfn.IFERROR(IF(B220="","",$H$3&amp;$B$2&amp;$B$4&amp;B220&amp;$B$4&amp;$C$2&amp;$H$3&amp;C220&amp;$B$4&amp;VLOOKUP(D220,'颜色'!A:B,2,0)&amp;$E$4&amp;E220&amp;$B$4&amp;$H$4&amp;$F$2&amp;$B$4&amp;F220&amp;$B$4&amp;$H$4&amp;G220),"")</f>
      </c>
      <c r="I220" s="15" t="str">
        <f t="shared" si="11"/>
        <v>{"skuArray": []}</v>
      </c>
    </row>
    <row r="221" spans="6:9" ht="24" customHeight="1">
      <c r="F221" s="3">
        <f t="shared" si="9"/>
      </c>
      <c r="G221" s="16">
        <f t="shared" si="10"/>
      </c>
      <c r="H221" s="3">
        <f>_xlfn.IFERROR(IF(B221="","",$H$3&amp;$B$2&amp;$B$4&amp;B221&amp;$B$4&amp;$C$2&amp;$H$3&amp;C221&amp;$B$4&amp;VLOOKUP(D221,'颜色'!A:B,2,0)&amp;$E$4&amp;E221&amp;$B$4&amp;$H$4&amp;$F$2&amp;$B$4&amp;F221&amp;$B$4&amp;$H$4&amp;G221),"")</f>
      </c>
      <c r="I221" s="15" t="str">
        <f t="shared" si="11"/>
        <v>{"skuArray": []}</v>
      </c>
    </row>
    <row r="222" spans="6:9" ht="24" customHeight="1">
      <c r="F222" s="3">
        <f t="shared" si="9"/>
      </c>
      <c r="G222" s="16">
        <f t="shared" si="10"/>
      </c>
      <c r="H222" s="3">
        <f>_xlfn.IFERROR(IF(B222="","",$H$3&amp;$B$2&amp;$B$4&amp;B222&amp;$B$4&amp;$C$2&amp;$H$3&amp;C222&amp;$B$4&amp;VLOOKUP(D222,'颜色'!A:B,2,0)&amp;$E$4&amp;E222&amp;$B$4&amp;$H$4&amp;$F$2&amp;$B$4&amp;F222&amp;$B$4&amp;$H$4&amp;G222),"")</f>
      </c>
      <c r="I222" s="15" t="str">
        <f t="shared" si="11"/>
        <v>{"skuArray": []}</v>
      </c>
    </row>
    <row r="223" spans="6:9" ht="24" customHeight="1">
      <c r="F223" s="3">
        <f t="shared" si="9"/>
      </c>
      <c r="G223" s="16">
        <f t="shared" si="10"/>
      </c>
      <c r="H223" s="3">
        <f>_xlfn.IFERROR(IF(B223="","",$H$3&amp;$B$2&amp;$B$4&amp;B223&amp;$B$4&amp;$C$2&amp;$H$3&amp;C223&amp;$B$4&amp;VLOOKUP(D223,'颜色'!A:B,2,0)&amp;$E$4&amp;E223&amp;$B$4&amp;$H$4&amp;$F$2&amp;$B$4&amp;F223&amp;$B$4&amp;$H$4&amp;G223),"")</f>
      </c>
      <c r="I223" s="15" t="str">
        <f t="shared" si="11"/>
        <v>{"skuArray": []}</v>
      </c>
    </row>
    <row r="224" spans="6:9" ht="24" customHeight="1">
      <c r="F224" s="3">
        <f t="shared" si="9"/>
      </c>
      <c r="G224" s="16">
        <f t="shared" si="10"/>
      </c>
      <c r="H224" s="3">
        <f>_xlfn.IFERROR(IF(B224="","",$H$3&amp;$B$2&amp;$B$4&amp;B224&amp;$B$4&amp;$C$2&amp;$H$3&amp;C224&amp;$B$4&amp;VLOOKUP(D224,'颜色'!A:B,2,0)&amp;$E$4&amp;E224&amp;$B$4&amp;$H$4&amp;$F$2&amp;$B$4&amp;F224&amp;$B$4&amp;$H$4&amp;G224),"")</f>
      </c>
      <c r="I224" s="15" t="str">
        <f t="shared" si="11"/>
        <v>{"skuArray": []}</v>
      </c>
    </row>
    <row r="225" spans="6:9" ht="24" customHeight="1">
      <c r="F225" s="3">
        <f t="shared" si="9"/>
      </c>
      <c r="G225" s="16">
        <f t="shared" si="10"/>
      </c>
      <c r="H225" s="3">
        <f>_xlfn.IFERROR(IF(B225="","",$H$3&amp;$B$2&amp;$B$4&amp;B225&amp;$B$4&amp;$C$2&amp;$H$3&amp;C225&amp;$B$4&amp;VLOOKUP(D225,'颜色'!A:B,2,0)&amp;$E$4&amp;E225&amp;$B$4&amp;$H$4&amp;$F$2&amp;$B$4&amp;F225&amp;$B$4&amp;$H$4&amp;G225),"")</f>
      </c>
      <c r="I225" s="15" t="str">
        <f t="shared" si="11"/>
        <v>{"skuArray": []}</v>
      </c>
    </row>
    <row r="226" spans="6:9" ht="24" customHeight="1">
      <c r="F226" s="3">
        <f t="shared" si="9"/>
      </c>
      <c r="G226" s="16">
        <f t="shared" si="10"/>
      </c>
      <c r="H226" s="3">
        <f>_xlfn.IFERROR(IF(B226="","",$H$3&amp;$B$2&amp;$B$4&amp;B226&amp;$B$4&amp;$C$2&amp;$H$3&amp;C226&amp;$B$4&amp;VLOOKUP(D226,'颜色'!A:B,2,0)&amp;$E$4&amp;E226&amp;$B$4&amp;$H$4&amp;$F$2&amp;$B$4&amp;F226&amp;$B$4&amp;$H$4&amp;G226),"")</f>
      </c>
      <c r="I226" s="15" t="str">
        <f t="shared" si="11"/>
        <v>{"skuArray": []}</v>
      </c>
    </row>
    <row r="227" spans="6:9" ht="24" customHeight="1">
      <c r="F227" s="3">
        <f t="shared" si="9"/>
      </c>
      <c r="G227" s="16">
        <f t="shared" si="10"/>
      </c>
      <c r="H227" s="3">
        <f>_xlfn.IFERROR(IF(B227="","",$H$3&amp;$B$2&amp;$B$4&amp;B227&amp;$B$4&amp;$C$2&amp;$H$3&amp;C227&amp;$B$4&amp;VLOOKUP(D227,'颜色'!A:B,2,0)&amp;$E$4&amp;E227&amp;$B$4&amp;$H$4&amp;$F$2&amp;$B$4&amp;F227&amp;$B$4&amp;$H$4&amp;G227),"")</f>
      </c>
      <c r="I227" s="15" t="str">
        <f t="shared" si="11"/>
        <v>{"skuArray": []}</v>
      </c>
    </row>
    <row r="228" spans="6:9" ht="24" customHeight="1">
      <c r="F228" s="3">
        <f t="shared" si="9"/>
      </c>
      <c r="G228" s="16">
        <f t="shared" si="10"/>
      </c>
      <c r="H228" s="3">
        <f>_xlfn.IFERROR(IF(B228="","",$H$3&amp;$B$2&amp;$B$4&amp;B228&amp;$B$4&amp;$C$2&amp;$H$3&amp;C228&amp;$B$4&amp;VLOOKUP(D228,'颜色'!A:B,2,0)&amp;$E$4&amp;E228&amp;$B$4&amp;$H$4&amp;$F$2&amp;$B$4&amp;F228&amp;$B$4&amp;$H$4&amp;G228),"")</f>
      </c>
      <c r="I228" s="15" t="str">
        <f t="shared" si="11"/>
        <v>{"skuArray": []}</v>
      </c>
    </row>
    <row r="229" spans="6:9" ht="24" customHeight="1">
      <c r="F229" s="3">
        <f t="shared" si="9"/>
      </c>
      <c r="G229" s="16">
        <f t="shared" si="10"/>
      </c>
      <c r="H229" s="3">
        <f>_xlfn.IFERROR(IF(B229="","",$H$3&amp;$B$2&amp;$B$4&amp;B229&amp;$B$4&amp;$C$2&amp;$H$3&amp;C229&amp;$B$4&amp;VLOOKUP(D229,'颜色'!A:B,2,0)&amp;$E$4&amp;E229&amp;$B$4&amp;$H$4&amp;$F$2&amp;$B$4&amp;F229&amp;$B$4&amp;$H$4&amp;G229),"")</f>
      </c>
      <c r="I229" s="15" t="str">
        <f t="shared" si="11"/>
        <v>{"skuArray": []}</v>
      </c>
    </row>
    <row r="230" spans="6:9" ht="24" customHeight="1">
      <c r="F230" s="3">
        <f t="shared" si="9"/>
      </c>
      <c r="G230" s="16">
        <f t="shared" si="10"/>
      </c>
      <c r="H230" s="3">
        <f>_xlfn.IFERROR(IF(B230="","",$H$3&amp;$B$2&amp;$B$4&amp;B230&amp;$B$4&amp;$C$2&amp;$H$3&amp;C230&amp;$B$4&amp;VLOOKUP(D230,'颜色'!A:B,2,0)&amp;$E$4&amp;E230&amp;$B$4&amp;$H$4&amp;$F$2&amp;$B$4&amp;F230&amp;$B$4&amp;$H$4&amp;G230),"")</f>
      </c>
      <c r="I230" s="15" t="str">
        <f t="shared" si="11"/>
        <v>{"skuArray": []}</v>
      </c>
    </row>
    <row r="231" spans="6:9" ht="24" customHeight="1">
      <c r="F231" s="3">
        <f t="shared" si="9"/>
      </c>
      <c r="G231" s="16">
        <f t="shared" si="10"/>
      </c>
      <c r="H231" s="3">
        <f>_xlfn.IFERROR(IF(B231="","",$H$3&amp;$B$2&amp;$B$4&amp;B231&amp;$B$4&amp;$C$2&amp;$H$3&amp;C231&amp;$B$4&amp;VLOOKUP(D231,'颜色'!A:B,2,0)&amp;$E$4&amp;E231&amp;$B$4&amp;$H$4&amp;$F$2&amp;$B$4&amp;F231&amp;$B$4&amp;$H$4&amp;G231),"")</f>
      </c>
      <c r="I231" s="15" t="str">
        <f t="shared" si="11"/>
        <v>{"skuArray": []}</v>
      </c>
    </row>
    <row r="232" spans="6:9" ht="24" customHeight="1">
      <c r="F232" s="3">
        <f t="shared" si="9"/>
      </c>
      <c r="G232" s="16">
        <f t="shared" si="10"/>
      </c>
      <c r="H232" s="3">
        <f>_xlfn.IFERROR(IF(B232="","",$H$3&amp;$B$2&amp;$B$4&amp;B232&amp;$B$4&amp;$C$2&amp;$H$3&amp;C232&amp;$B$4&amp;VLOOKUP(D232,'颜色'!A:B,2,0)&amp;$E$4&amp;E232&amp;$B$4&amp;$H$4&amp;$F$2&amp;$B$4&amp;F232&amp;$B$4&amp;$H$4&amp;G232),"")</f>
      </c>
      <c r="I232" s="15" t="str">
        <f t="shared" si="11"/>
        <v>{"skuArray": []}</v>
      </c>
    </row>
    <row r="233" spans="6:9" ht="24" customHeight="1">
      <c r="F233" s="3">
        <f t="shared" si="9"/>
      </c>
      <c r="G233" s="16">
        <f t="shared" si="10"/>
      </c>
      <c r="H233" s="3">
        <f>_xlfn.IFERROR(IF(B233="","",$H$3&amp;$B$2&amp;$B$4&amp;B233&amp;$B$4&amp;$C$2&amp;$H$3&amp;C233&amp;$B$4&amp;VLOOKUP(D233,'颜色'!A:B,2,0)&amp;$E$4&amp;E233&amp;$B$4&amp;$H$4&amp;$F$2&amp;$B$4&amp;F233&amp;$B$4&amp;$H$4&amp;G233),"")</f>
      </c>
      <c r="I233" s="15" t="str">
        <f t="shared" si="11"/>
        <v>{"skuArray": []}</v>
      </c>
    </row>
    <row r="234" spans="6:9" ht="24" customHeight="1">
      <c r="F234" s="3">
        <f t="shared" si="9"/>
      </c>
      <c r="G234" s="16">
        <f t="shared" si="10"/>
      </c>
      <c r="H234" s="3">
        <f>_xlfn.IFERROR(IF(B234="","",$H$3&amp;$B$2&amp;$B$4&amp;B234&amp;$B$4&amp;$C$2&amp;$H$3&amp;C234&amp;$B$4&amp;VLOOKUP(D234,'颜色'!A:B,2,0)&amp;$E$4&amp;E234&amp;$B$4&amp;$H$4&amp;$F$2&amp;$B$4&amp;F234&amp;$B$4&amp;$H$4&amp;G234),"")</f>
      </c>
      <c r="I234" s="15" t="str">
        <f t="shared" si="11"/>
        <v>{"skuArray": []}</v>
      </c>
    </row>
    <row r="235" spans="6:9" ht="24" customHeight="1">
      <c r="F235" s="3">
        <f t="shared" si="9"/>
      </c>
      <c r="G235" s="16">
        <f t="shared" si="10"/>
      </c>
      <c r="H235" s="3">
        <f>_xlfn.IFERROR(IF(B235="","",$H$3&amp;$B$2&amp;$B$4&amp;B235&amp;$B$4&amp;$C$2&amp;$H$3&amp;C235&amp;$B$4&amp;VLOOKUP(D235,'颜色'!A:B,2,0)&amp;$E$4&amp;E235&amp;$B$4&amp;$H$4&amp;$F$2&amp;$B$4&amp;F235&amp;$B$4&amp;$H$4&amp;G235),"")</f>
      </c>
      <c r="I235" s="15" t="str">
        <f t="shared" si="11"/>
        <v>{"skuArray": []}</v>
      </c>
    </row>
    <row r="236" spans="6:9" ht="24" customHeight="1">
      <c r="F236" s="3">
        <f t="shared" si="9"/>
      </c>
      <c r="G236" s="16">
        <f t="shared" si="10"/>
      </c>
      <c r="H236" s="3">
        <f>_xlfn.IFERROR(IF(B236="","",$H$3&amp;$B$2&amp;$B$4&amp;B236&amp;$B$4&amp;$C$2&amp;$H$3&amp;C236&amp;$B$4&amp;VLOOKUP(D236,'颜色'!A:B,2,0)&amp;$E$4&amp;E236&amp;$B$4&amp;$H$4&amp;$F$2&amp;$B$4&amp;F236&amp;$B$4&amp;$H$4&amp;G236),"")</f>
      </c>
      <c r="I236" s="15" t="str">
        <f t="shared" si="11"/>
        <v>{"skuArray": []}</v>
      </c>
    </row>
    <row r="237" spans="6:9" ht="24" customHeight="1">
      <c r="F237" s="3">
        <f t="shared" si="9"/>
      </c>
      <c r="G237" s="16">
        <f t="shared" si="10"/>
      </c>
      <c r="H237" s="3">
        <f>_xlfn.IFERROR(IF(B237="","",$H$3&amp;$B$2&amp;$B$4&amp;B237&amp;$B$4&amp;$C$2&amp;$H$3&amp;C237&amp;$B$4&amp;VLOOKUP(D237,'颜色'!A:B,2,0)&amp;$E$4&amp;E237&amp;$B$4&amp;$H$4&amp;$F$2&amp;$B$4&amp;F237&amp;$B$4&amp;$H$4&amp;G237),"")</f>
      </c>
      <c r="I237" s="15" t="str">
        <f t="shared" si="11"/>
        <v>{"skuArray": []}</v>
      </c>
    </row>
    <row r="238" spans="6:9" ht="24" customHeight="1">
      <c r="F238" s="3">
        <f t="shared" si="9"/>
      </c>
      <c r="G238" s="16">
        <f t="shared" si="10"/>
      </c>
      <c r="H238" s="3">
        <f>_xlfn.IFERROR(IF(B238="","",$H$3&amp;$B$2&amp;$B$4&amp;B238&amp;$B$4&amp;$C$2&amp;$H$3&amp;C238&amp;$B$4&amp;VLOOKUP(D238,'颜色'!A:B,2,0)&amp;$E$4&amp;E238&amp;$B$4&amp;$H$4&amp;$F$2&amp;$B$4&amp;F238&amp;$B$4&amp;$H$4&amp;G238),"")</f>
      </c>
      <c r="I238" s="15" t="str">
        <f t="shared" si="11"/>
        <v>{"skuArray": []}</v>
      </c>
    </row>
    <row r="239" spans="6:9" ht="24" customHeight="1">
      <c r="F239" s="3">
        <f t="shared" si="9"/>
      </c>
      <c r="G239" s="16">
        <f t="shared" si="10"/>
      </c>
      <c r="H239" s="3">
        <f>_xlfn.IFERROR(IF(B239="","",$H$3&amp;$B$2&amp;$B$4&amp;B239&amp;$B$4&amp;$C$2&amp;$H$3&amp;C239&amp;$B$4&amp;VLOOKUP(D239,'颜色'!A:B,2,0)&amp;$E$4&amp;E239&amp;$B$4&amp;$H$4&amp;$F$2&amp;$B$4&amp;F239&amp;$B$4&amp;$H$4&amp;G239),"")</f>
      </c>
      <c r="I239" s="15" t="str">
        <f t="shared" si="11"/>
        <v>{"skuArray": []}</v>
      </c>
    </row>
    <row r="240" spans="6:9" ht="24" customHeight="1">
      <c r="F240" s="3">
        <f t="shared" si="9"/>
      </c>
      <c r="G240" s="16">
        <f t="shared" si="10"/>
      </c>
      <c r="H240" s="3">
        <f>_xlfn.IFERROR(IF(B240="","",$H$3&amp;$B$2&amp;$B$4&amp;B240&amp;$B$4&amp;$C$2&amp;$H$3&amp;C240&amp;$B$4&amp;VLOOKUP(D240,'颜色'!A:B,2,0)&amp;$E$4&amp;E240&amp;$B$4&amp;$H$4&amp;$F$2&amp;$B$4&amp;F240&amp;$B$4&amp;$H$4&amp;G240),"")</f>
      </c>
      <c r="I240" s="15" t="str">
        <f t="shared" si="11"/>
        <v>{"skuArray": []}</v>
      </c>
    </row>
    <row r="241" spans="6:9" ht="24" customHeight="1">
      <c r="F241" s="3">
        <f t="shared" si="9"/>
      </c>
      <c r="G241" s="16">
        <f t="shared" si="10"/>
      </c>
      <c r="H241" s="3">
        <f>_xlfn.IFERROR(IF(B241="","",$H$3&amp;$B$2&amp;$B$4&amp;B241&amp;$B$4&amp;$C$2&amp;$H$3&amp;C241&amp;$B$4&amp;VLOOKUP(D241,'颜色'!A:B,2,0)&amp;$E$4&amp;E241&amp;$B$4&amp;$H$4&amp;$F$2&amp;$B$4&amp;F241&amp;$B$4&amp;$H$4&amp;G241),"")</f>
      </c>
      <c r="I241" s="15" t="str">
        <f t="shared" si="11"/>
        <v>{"skuArray": []}</v>
      </c>
    </row>
    <row r="242" spans="6:9" ht="24" customHeight="1">
      <c r="F242" s="3">
        <f t="shared" si="9"/>
      </c>
      <c r="G242" s="16">
        <f t="shared" si="10"/>
      </c>
      <c r="H242" s="3">
        <f>_xlfn.IFERROR(IF(B242="","",$H$3&amp;$B$2&amp;$B$4&amp;B242&amp;$B$4&amp;$C$2&amp;$H$3&amp;C242&amp;$B$4&amp;VLOOKUP(D242,'颜色'!A:B,2,0)&amp;$E$4&amp;E242&amp;$B$4&amp;$H$4&amp;$F$2&amp;$B$4&amp;F242&amp;$B$4&amp;$H$4&amp;G242),"")</f>
      </c>
      <c r="I242" s="15" t="str">
        <f t="shared" si="11"/>
        <v>{"skuArray": []}</v>
      </c>
    </row>
    <row r="243" spans="6:9" ht="24" customHeight="1">
      <c r="F243" s="3">
        <f t="shared" si="9"/>
      </c>
      <c r="G243" s="16">
        <f t="shared" si="10"/>
      </c>
      <c r="H243" s="3">
        <f>_xlfn.IFERROR(IF(B243="","",$H$3&amp;$B$2&amp;$B$4&amp;B243&amp;$B$4&amp;$C$2&amp;$H$3&amp;C243&amp;$B$4&amp;VLOOKUP(D243,'颜色'!A:B,2,0)&amp;$E$4&amp;E243&amp;$B$4&amp;$H$4&amp;$F$2&amp;$B$4&amp;F243&amp;$B$4&amp;$H$4&amp;G243),"")</f>
      </c>
      <c r="I243" s="15" t="str">
        <f t="shared" si="11"/>
        <v>{"skuArray": []}</v>
      </c>
    </row>
    <row r="244" spans="6:9" ht="24" customHeight="1">
      <c r="F244" s="3">
        <f t="shared" si="9"/>
      </c>
      <c r="G244" s="16">
        <f t="shared" si="10"/>
      </c>
      <c r="H244" s="3">
        <f>_xlfn.IFERROR(IF(B244="","",$H$3&amp;$B$2&amp;$B$4&amp;B244&amp;$B$4&amp;$C$2&amp;$H$3&amp;C244&amp;$B$4&amp;VLOOKUP(D244,'颜色'!A:B,2,0)&amp;$E$4&amp;E244&amp;$B$4&amp;$H$4&amp;$F$2&amp;$B$4&amp;F244&amp;$B$4&amp;$H$4&amp;G244),"")</f>
      </c>
      <c r="I244" s="15" t="str">
        <f t="shared" si="11"/>
        <v>{"skuArray": []}</v>
      </c>
    </row>
    <row r="245" spans="6:9" ht="24" customHeight="1">
      <c r="F245" s="3">
        <f t="shared" si="9"/>
      </c>
      <c r="G245" s="16">
        <f t="shared" si="10"/>
      </c>
      <c r="H245" s="3">
        <f>_xlfn.IFERROR(IF(B245="","",$H$3&amp;$B$2&amp;$B$4&amp;B245&amp;$B$4&amp;$C$2&amp;$H$3&amp;C245&amp;$B$4&amp;VLOOKUP(D245,'颜色'!A:B,2,0)&amp;$E$4&amp;E245&amp;$B$4&amp;$H$4&amp;$F$2&amp;$B$4&amp;F245&amp;$B$4&amp;$H$4&amp;G245),"")</f>
      </c>
      <c r="I245" s="15" t="str">
        <f t="shared" si="11"/>
        <v>{"skuArray": []}</v>
      </c>
    </row>
    <row r="246" spans="6:9" ht="24" customHeight="1">
      <c r="F246" s="3">
        <f t="shared" si="9"/>
      </c>
      <c r="G246" s="16">
        <f t="shared" si="10"/>
      </c>
      <c r="H246" s="3">
        <f>_xlfn.IFERROR(IF(B246="","",$H$3&amp;$B$2&amp;$B$4&amp;B246&amp;$B$4&amp;$C$2&amp;$H$3&amp;C246&amp;$B$4&amp;VLOOKUP(D246,'颜色'!A:B,2,0)&amp;$E$4&amp;E246&amp;$B$4&amp;$H$4&amp;$F$2&amp;$B$4&amp;F246&amp;$B$4&amp;$H$4&amp;G246),"")</f>
      </c>
      <c r="I246" s="15" t="str">
        <f t="shared" si="11"/>
        <v>{"skuArray": []}</v>
      </c>
    </row>
    <row r="247" spans="6:9" ht="24" customHeight="1">
      <c r="F247" s="3">
        <f t="shared" si="9"/>
      </c>
      <c r="G247" s="16">
        <f t="shared" si="10"/>
      </c>
      <c r="H247" s="3">
        <f>_xlfn.IFERROR(IF(B247="","",$H$3&amp;$B$2&amp;$B$4&amp;B247&amp;$B$4&amp;$C$2&amp;$H$3&amp;C247&amp;$B$4&amp;VLOOKUP(D247,'颜色'!A:B,2,0)&amp;$E$4&amp;E247&amp;$B$4&amp;$H$4&amp;$F$2&amp;$B$4&amp;F247&amp;$B$4&amp;$H$4&amp;G247),"")</f>
      </c>
      <c r="I247" s="15" t="str">
        <f t="shared" si="11"/>
        <v>{"skuArray": []}</v>
      </c>
    </row>
    <row r="248" spans="6:9" ht="24" customHeight="1">
      <c r="F248" s="3">
        <f t="shared" si="9"/>
      </c>
      <c r="G248" s="16">
        <f t="shared" si="10"/>
      </c>
      <c r="H248" s="3">
        <f>_xlfn.IFERROR(IF(B248="","",$H$3&amp;$B$2&amp;$B$4&amp;B248&amp;$B$4&amp;$C$2&amp;$H$3&amp;C248&amp;$B$4&amp;VLOOKUP(D248,'颜色'!A:B,2,0)&amp;$E$4&amp;E248&amp;$B$4&amp;$H$4&amp;$F$2&amp;$B$4&amp;F248&amp;$B$4&amp;$H$4&amp;G248),"")</f>
      </c>
      <c r="I248" s="15" t="str">
        <f t="shared" si="11"/>
        <v>{"skuArray": []}</v>
      </c>
    </row>
    <row r="249" spans="6:9" ht="24" customHeight="1">
      <c r="F249" s="3">
        <f t="shared" si="9"/>
      </c>
      <c r="G249" s="16">
        <f t="shared" si="10"/>
      </c>
      <c r="H249" s="3">
        <f>_xlfn.IFERROR(IF(B249="","",$H$3&amp;$B$2&amp;$B$4&amp;B249&amp;$B$4&amp;$C$2&amp;$H$3&amp;C249&amp;$B$4&amp;VLOOKUP(D249,'颜色'!A:B,2,0)&amp;$E$4&amp;E249&amp;$B$4&amp;$H$4&amp;$F$2&amp;$B$4&amp;F249&amp;$B$4&amp;$H$4&amp;G249),"")</f>
      </c>
      <c r="I249" s="15" t="str">
        <f t="shared" si="11"/>
        <v>{"skuArray": []}</v>
      </c>
    </row>
    <row r="250" spans="6:9" ht="24" customHeight="1">
      <c r="F250" s="3">
        <f aca="true" t="shared" si="12" ref="F250:F313">_xlfn.IFERROR(IF(B250="","",$F$4&amp;A250),"")</f>
      </c>
      <c r="G250" s="16">
        <f t="shared" si="10"/>
      </c>
      <c r="H250" s="3">
        <f>_xlfn.IFERROR(IF(B250="","",$H$3&amp;$B$2&amp;$B$4&amp;B250&amp;$B$4&amp;$C$2&amp;$H$3&amp;C250&amp;$B$4&amp;VLOOKUP(D250,'颜色'!A:B,2,0)&amp;$E$4&amp;E250&amp;$B$4&amp;$H$4&amp;$F$2&amp;$B$4&amp;F250&amp;$B$4&amp;$H$4&amp;G250),"")</f>
      </c>
      <c r="I250" s="15" t="str">
        <f t="shared" si="11"/>
        <v>{"skuArray": []}</v>
      </c>
    </row>
    <row r="251" spans="6:9" ht="24" customHeight="1">
      <c r="F251" s="3">
        <f t="shared" si="12"/>
      </c>
      <c r="G251" s="16">
        <f aca="true" t="shared" si="13" ref="G251:G314">_xlfn.IFERROR(IF(B251="","",$G$4),"")</f>
      </c>
      <c r="H251" s="3">
        <f>_xlfn.IFERROR(IF(B251="","",$H$3&amp;$B$2&amp;$B$4&amp;B251&amp;$B$4&amp;$C$2&amp;$H$3&amp;C251&amp;$B$4&amp;VLOOKUP(D251,'颜色'!A:B,2,0)&amp;$E$4&amp;E251&amp;$B$4&amp;$H$4&amp;$F$2&amp;$B$4&amp;F251&amp;$B$4&amp;$H$4&amp;G251),"")</f>
      </c>
      <c r="I251" s="15" t="str">
        <f t="shared" si="11"/>
        <v>{"skuArray": []}</v>
      </c>
    </row>
    <row r="252" spans="6:9" ht="24" customHeight="1">
      <c r="F252" s="3">
        <f t="shared" si="12"/>
      </c>
      <c r="G252" s="16">
        <f t="shared" si="13"/>
      </c>
      <c r="H252" s="3">
        <f>_xlfn.IFERROR(IF(B252="","",$H$3&amp;$B$2&amp;$B$4&amp;B252&amp;$B$4&amp;$C$2&amp;$H$3&amp;C252&amp;$B$4&amp;VLOOKUP(D252,'颜色'!A:B,2,0)&amp;$E$4&amp;E252&amp;$B$4&amp;$H$4&amp;$F$2&amp;$B$4&amp;F252&amp;$B$4&amp;$H$4&amp;G252),"")</f>
      </c>
      <c r="I252" s="15" t="str">
        <f t="shared" si="11"/>
        <v>{"skuArray": []}</v>
      </c>
    </row>
    <row r="253" spans="6:9" ht="24" customHeight="1">
      <c r="F253" s="3">
        <f t="shared" si="12"/>
      </c>
      <c r="G253" s="16">
        <f t="shared" si="13"/>
      </c>
      <c r="H253" s="3">
        <f>_xlfn.IFERROR(IF(B253="","",$H$3&amp;$B$2&amp;$B$4&amp;B253&amp;$B$4&amp;$C$2&amp;$H$3&amp;C253&amp;$B$4&amp;VLOOKUP(D253,'颜色'!A:B,2,0)&amp;$E$4&amp;E253&amp;$B$4&amp;$H$4&amp;$F$2&amp;$B$4&amp;F253&amp;$B$4&amp;$H$4&amp;G253),"")</f>
      </c>
      <c r="I253" s="15" t="str">
        <f t="shared" si="11"/>
        <v>{"skuArray": []}</v>
      </c>
    </row>
    <row r="254" spans="6:9" ht="24" customHeight="1">
      <c r="F254" s="3">
        <f t="shared" si="12"/>
      </c>
      <c r="G254" s="16">
        <f t="shared" si="13"/>
      </c>
      <c r="H254" s="3">
        <f>_xlfn.IFERROR(IF(B254="","",$H$3&amp;$B$2&amp;$B$4&amp;B254&amp;$B$4&amp;$C$2&amp;$H$3&amp;C254&amp;$B$4&amp;VLOOKUP(D254,'颜色'!A:B,2,0)&amp;$E$4&amp;E254&amp;$B$4&amp;$H$4&amp;$F$2&amp;$B$4&amp;F254&amp;$B$4&amp;$H$4&amp;G254),"")</f>
      </c>
      <c r="I254" s="15" t="str">
        <f t="shared" si="11"/>
        <v>{"skuArray": []}</v>
      </c>
    </row>
    <row r="255" spans="6:9" ht="24" customHeight="1">
      <c r="F255" s="3">
        <f t="shared" si="12"/>
      </c>
      <c r="G255" s="16">
        <f t="shared" si="13"/>
      </c>
      <c r="H255" s="3">
        <f>_xlfn.IFERROR(IF(B255="","",$H$3&amp;$B$2&amp;$B$4&amp;B255&amp;$B$4&amp;$C$2&amp;$H$3&amp;C255&amp;$B$4&amp;VLOOKUP(D255,'颜色'!A:B,2,0)&amp;$E$4&amp;E255&amp;$B$4&amp;$H$4&amp;$F$2&amp;$B$4&amp;F255&amp;$B$4&amp;$H$4&amp;G255),"")</f>
      </c>
      <c r="I255" s="15" t="str">
        <f aca="true" t="shared" si="14" ref="I255:I318">IF(B255="",$I$3&amp;CONCATENATE(H256,H257,H258)&amp;$I$4,"")</f>
        <v>{"skuArray": []}</v>
      </c>
    </row>
    <row r="256" spans="6:9" ht="24" customHeight="1">
      <c r="F256" s="3">
        <f t="shared" si="12"/>
      </c>
      <c r="G256" s="16">
        <f t="shared" si="13"/>
      </c>
      <c r="H256" s="3">
        <f>_xlfn.IFERROR(IF(B256="","",$H$3&amp;$B$2&amp;$B$4&amp;B256&amp;$B$4&amp;$C$2&amp;$H$3&amp;C256&amp;$B$4&amp;VLOOKUP(D256,'颜色'!A:B,2,0)&amp;$E$4&amp;E256&amp;$B$4&amp;$H$4&amp;$F$2&amp;$B$4&amp;F256&amp;$B$4&amp;$H$4&amp;G256),"")</f>
      </c>
      <c r="I256" s="15" t="str">
        <f t="shared" si="14"/>
        <v>{"skuArray": []}</v>
      </c>
    </row>
    <row r="257" spans="6:9" ht="24" customHeight="1">
      <c r="F257" s="3">
        <f t="shared" si="12"/>
      </c>
      <c r="G257" s="16">
        <f t="shared" si="13"/>
      </c>
      <c r="H257" s="3">
        <f>_xlfn.IFERROR(IF(B257="","",$H$3&amp;$B$2&amp;$B$4&amp;B257&amp;$B$4&amp;$C$2&amp;$H$3&amp;C257&amp;$B$4&amp;VLOOKUP(D257,'颜色'!A:B,2,0)&amp;$E$4&amp;E257&amp;$B$4&amp;$H$4&amp;$F$2&amp;$B$4&amp;F257&amp;$B$4&amp;$H$4&amp;G257),"")</f>
      </c>
      <c r="I257" s="15" t="str">
        <f t="shared" si="14"/>
        <v>{"skuArray": []}</v>
      </c>
    </row>
    <row r="258" spans="6:9" ht="24" customHeight="1">
      <c r="F258" s="3">
        <f t="shared" si="12"/>
      </c>
      <c r="G258" s="16">
        <f t="shared" si="13"/>
      </c>
      <c r="H258" s="3">
        <f>_xlfn.IFERROR(IF(B258="","",$H$3&amp;$B$2&amp;$B$4&amp;B258&amp;$B$4&amp;$C$2&amp;$H$3&amp;C258&amp;$B$4&amp;VLOOKUP(D258,'颜色'!A:B,2,0)&amp;$E$4&amp;E258&amp;$B$4&amp;$H$4&amp;$F$2&amp;$B$4&amp;F258&amp;$B$4&amp;$H$4&amp;G258),"")</f>
      </c>
      <c r="I258" s="15" t="str">
        <f t="shared" si="14"/>
        <v>{"skuArray": []}</v>
      </c>
    </row>
    <row r="259" spans="6:9" ht="24" customHeight="1">
      <c r="F259" s="3">
        <f t="shared" si="12"/>
      </c>
      <c r="G259" s="16">
        <f t="shared" si="13"/>
      </c>
      <c r="H259" s="3">
        <f>_xlfn.IFERROR(IF(B259="","",$H$3&amp;$B$2&amp;$B$4&amp;B259&amp;$B$4&amp;$C$2&amp;$H$3&amp;C259&amp;$B$4&amp;VLOOKUP(D259,'颜色'!A:B,2,0)&amp;$E$4&amp;E259&amp;$B$4&amp;$H$4&amp;$F$2&amp;$B$4&amp;F259&amp;$B$4&amp;$H$4&amp;G259),"")</f>
      </c>
      <c r="I259" s="15" t="str">
        <f t="shared" si="14"/>
        <v>{"skuArray": []}</v>
      </c>
    </row>
    <row r="260" spans="6:9" ht="24" customHeight="1">
      <c r="F260" s="3">
        <f t="shared" si="12"/>
      </c>
      <c r="G260" s="16">
        <f t="shared" si="13"/>
      </c>
      <c r="H260" s="3">
        <f>_xlfn.IFERROR(IF(B260="","",$H$3&amp;$B$2&amp;$B$4&amp;B260&amp;$B$4&amp;$C$2&amp;$H$3&amp;C260&amp;$B$4&amp;VLOOKUP(D260,'颜色'!A:B,2,0)&amp;$E$4&amp;E260&amp;$B$4&amp;$H$4&amp;$F$2&amp;$B$4&amp;F260&amp;$B$4&amp;$H$4&amp;G260),"")</f>
      </c>
      <c r="I260" s="15" t="str">
        <f t="shared" si="14"/>
        <v>{"skuArray": []}</v>
      </c>
    </row>
    <row r="261" spans="6:9" ht="24" customHeight="1">
      <c r="F261" s="3">
        <f t="shared" si="12"/>
      </c>
      <c r="G261" s="16">
        <f t="shared" si="13"/>
      </c>
      <c r="H261" s="3">
        <f>_xlfn.IFERROR(IF(B261="","",$H$3&amp;$B$2&amp;$B$4&amp;B261&amp;$B$4&amp;$C$2&amp;$H$3&amp;C261&amp;$B$4&amp;VLOOKUP(D261,'颜色'!A:B,2,0)&amp;$E$4&amp;E261&amp;$B$4&amp;$H$4&amp;$F$2&amp;$B$4&amp;F261&amp;$B$4&amp;$H$4&amp;G261),"")</f>
      </c>
      <c r="I261" s="15" t="str">
        <f t="shared" si="14"/>
        <v>{"skuArray": []}</v>
      </c>
    </row>
    <row r="262" spans="6:9" ht="24" customHeight="1">
      <c r="F262" s="3">
        <f t="shared" si="12"/>
      </c>
      <c r="G262" s="16">
        <f t="shared" si="13"/>
      </c>
      <c r="H262" s="3">
        <f>_xlfn.IFERROR(IF(B262="","",$H$3&amp;$B$2&amp;$B$4&amp;B262&amp;$B$4&amp;$C$2&amp;$H$3&amp;C262&amp;$B$4&amp;VLOOKUP(D262,'颜色'!A:B,2,0)&amp;$E$4&amp;E262&amp;$B$4&amp;$H$4&amp;$F$2&amp;$B$4&amp;F262&amp;$B$4&amp;$H$4&amp;G262),"")</f>
      </c>
      <c r="I262" s="15" t="str">
        <f t="shared" si="14"/>
        <v>{"skuArray": []}</v>
      </c>
    </row>
    <row r="263" spans="6:9" ht="24" customHeight="1">
      <c r="F263" s="3">
        <f t="shared" si="12"/>
      </c>
      <c r="G263" s="16">
        <f t="shared" si="13"/>
      </c>
      <c r="H263" s="3">
        <f>_xlfn.IFERROR(IF(B263="","",$H$3&amp;$B$2&amp;$B$4&amp;B263&amp;$B$4&amp;$C$2&amp;$H$3&amp;C263&amp;$B$4&amp;VLOOKUP(D263,'颜色'!A:B,2,0)&amp;$E$4&amp;E263&amp;$B$4&amp;$H$4&amp;$F$2&amp;$B$4&amp;F263&amp;$B$4&amp;$H$4&amp;G263),"")</f>
      </c>
      <c r="I263" s="15" t="str">
        <f t="shared" si="14"/>
        <v>{"skuArray": []}</v>
      </c>
    </row>
    <row r="264" spans="6:9" ht="24" customHeight="1">
      <c r="F264" s="3">
        <f t="shared" si="12"/>
      </c>
      <c r="G264" s="16">
        <f t="shared" si="13"/>
      </c>
      <c r="H264" s="3">
        <f>_xlfn.IFERROR(IF(B264="","",$H$3&amp;$B$2&amp;$B$4&amp;B264&amp;$B$4&amp;$C$2&amp;$H$3&amp;C264&amp;$B$4&amp;VLOOKUP(D264,'颜色'!A:B,2,0)&amp;$E$4&amp;E264&amp;$B$4&amp;$H$4&amp;$F$2&amp;$B$4&amp;F264&amp;$B$4&amp;$H$4&amp;G264),"")</f>
      </c>
      <c r="I264" s="15" t="str">
        <f t="shared" si="14"/>
        <v>{"skuArray": []}</v>
      </c>
    </row>
    <row r="265" spans="6:9" ht="24" customHeight="1">
      <c r="F265" s="3">
        <f t="shared" si="12"/>
      </c>
      <c r="G265" s="16">
        <f t="shared" si="13"/>
      </c>
      <c r="H265" s="3">
        <f>_xlfn.IFERROR(IF(B265="","",$H$3&amp;$B$2&amp;$B$4&amp;B265&amp;$B$4&amp;$C$2&amp;$H$3&amp;C265&amp;$B$4&amp;VLOOKUP(D265,'颜色'!A:B,2,0)&amp;$E$4&amp;E265&amp;$B$4&amp;$H$4&amp;$F$2&amp;$B$4&amp;F265&amp;$B$4&amp;$H$4&amp;G265),"")</f>
      </c>
      <c r="I265" s="15" t="str">
        <f t="shared" si="14"/>
        <v>{"skuArray": []}</v>
      </c>
    </row>
    <row r="266" spans="6:9" ht="24" customHeight="1">
      <c r="F266" s="3">
        <f t="shared" si="12"/>
      </c>
      <c r="G266" s="16">
        <f t="shared" si="13"/>
      </c>
      <c r="H266" s="3">
        <f>_xlfn.IFERROR(IF(B266="","",$H$3&amp;$B$2&amp;$B$4&amp;B266&amp;$B$4&amp;$C$2&amp;$H$3&amp;C266&amp;$B$4&amp;VLOOKUP(D266,'颜色'!A:B,2,0)&amp;$E$4&amp;E266&amp;$B$4&amp;$H$4&amp;$F$2&amp;$B$4&amp;F266&amp;$B$4&amp;$H$4&amp;G266),"")</f>
      </c>
      <c r="I266" s="15" t="str">
        <f t="shared" si="14"/>
        <v>{"skuArray": []}</v>
      </c>
    </row>
    <row r="267" spans="6:9" ht="24" customHeight="1">
      <c r="F267" s="3">
        <f t="shared" si="12"/>
      </c>
      <c r="G267" s="16">
        <f t="shared" si="13"/>
      </c>
      <c r="H267" s="3">
        <f>_xlfn.IFERROR(IF(B267="","",$H$3&amp;$B$2&amp;$B$4&amp;B267&amp;$B$4&amp;$C$2&amp;$H$3&amp;C267&amp;$B$4&amp;VLOOKUP(D267,'颜色'!A:B,2,0)&amp;$E$4&amp;E267&amp;$B$4&amp;$H$4&amp;$F$2&amp;$B$4&amp;F267&amp;$B$4&amp;$H$4&amp;G267),"")</f>
      </c>
      <c r="I267" s="15" t="str">
        <f t="shared" si="14"/>
        <v>{"skuArray": []}</v>
      </c>
    </row>
    <row r="268" spans="6:9" ht="24" customHeight="1">
      <c r="F268" s="3">
        <f t="shared" si="12"/>
      </c>
      <c r="G268" s="16">
        <f t="shared" si="13"/>
      </c>
      <c r="H268" s="3">
        <f>_xlfn.IFERROR(IF(B268="","",$H$3&amp;$B$2&amp;$B$4&amp;B268&amp;$B$4&amp;$C$2&amp;$H$3&amp;C268&amp;$B$4&amp;VLOOKUP(D268,'颜色'!A:B,2,0)&amp;$E$4&amp;E268&amp;$B$4&amp;$H$4&amp;$F$2&amp;$B$4&amp;F268&amp;$B$4&amp;$H$4&amp;G268),"")</f>
      </c>
      <c r="I268" s="15" t="str">
        <f t="shared" si="14"/>
        <v>{"skuArray": []}</v>
      </c>
    </row>
    <row r="269" spans="6:9" ht="24" customHeight="1">
      <c r="F269" s="3">
        <f t="shared" si="12"/>
      </c>
      <c r="G269" s="16">
        <f t="shared" si="13"/>
      </c>
      <c r="H269" s="3">
        <f>_xlfn.IFERROR(IF(B269="","",$H$3&amp;$B$2&amp;$B$4&amp;B269&amp;$B$4&amp;$C$2&amp;$H$3&amp;C269&amp;$B$4&amp;VLOOKUP(D269,'颜色'!A:B,2,0)&amp;$E$4&amp;E269&amp;$B$4&amp;$H$4&amp;$F$2&amp;$B$4&amp;F269&amp;$B$4&amp;$H$4&amp;G269),"")</f>
      </c>
      <c r="I269" s="15" t="str">
        <f t="shared" si="14"/>
        <v>{"skuArray": []}</v>
      </c>
    </row>
    <row r="270" spans="6:9" ht="24" customHeight="1">
      <c r="F270" s="3">
        <f t="shared" si="12"/>
      </c>
      <c r="G270" s="16">
        <f t="shared" si="13"/>
      </c>
      <c r="H270" s="3">
        <f>_xlfn.IFERROR(IF(B270="","",$H$3&amp;$B$2&amp;$B$4&amp;B270&amp;$B$4&amp;$C$2&amp;$H$3&amp;C270&amp;$B$4&amp;VLOOKUP(D270,'颜色'!A:B,2,0)&amp;$E$4&amp;E270&amp;$B$4&amp;$H$4&amp;$F$2&amp;$B$4&amp;F270&amp;$B$4&amp;$H$4&amp;G270),"")</f>
      </c>
      <c r="I270" s="15" t="str">
        <f t="shared" si="14"/>
        <v>{"skuArray": []}</v>
      </c>
    </row>
    <row r="271" spans="6:9" ht="24" customHeight="1">
      <c r="F271" s="3">
        <f t="shared" si="12"/>
      </c>
      <c r="G271" s="16">
        <f t="shared" si="13"/>
      </c>
      <c r="H271" s="3">
        <f>_xlfn.IFERROR(IF(B271="","",$H$3&amp;$B$2&amp;$B$4&amp;B271&amp;$B$4&amp;$C$2&amp;$H$3&amp;C271&amp;$B$4&amp;VLOOKUP(D271,'颜色'!A:B,2,0)&amp;$E$4&amp;E271&amp;$B$4&amp;$H$4&amp;$F$2&amp;$B$4&amp;F271&amp;$B$4&amp;$H$4&amp;G271),"")</f>
      </c>
      <c r="I271" s="15" t="str">
        <f t="shared" si="14"/>
        <v>{"skuArray": []}</v>
      </c>
    </row>
    <row r="272" spans="6:9" ht="24" customHeight="1">
      <c r="F272" s="3">
        <f t="shared" si="12"/>
      </c>
      <c r="G272" s="16">
        <f t="shared" si="13"/>
      </c>
      <c r="H272" s="3">
        <f>_xlfn.IFERROR(IF(B272="","",$H$3&amp;$B$2&amp;$B$4&amp;B272&amp;$B$4&amp;$C$2&amp;$H$3&amp;C272&amp;$B$4&amp;VLOOKUP(D272,'颜色'!A:B,2,0)&amp;$E$4&amp;E272&amp;$B$4&amp;$H$4&amp;$F$2&amp;$B$4&amp;F272&amp;$B$4&amp;$H$4&amp;G272),"")</f>
      </c>
      <c r="I272" s="15" t="str">
        <f t="shared" si="14"/>
        <v>{"skuArray": []}</v>
      </c>
    </row>
    <row r="273" spans="6:9" ht="24" customHeight="1">
      <c r="F273" s="3">
        <f t="shared" si="12"/>
      </c>
      <c r="G273" s="16">
        <f t="shared" si="13"/>
      </c>
      <c r="H273" s="3">
        <f>_xlfn.IFERROR(IF(B273="","",$H$3&amp;$B$2&amp;$B$4&amp;B273&amp;$B$4&amp;$C$2&amp;$H$3&amp;C273&amp;$B$4&amp;VLOOKUP(D273,'颜色'!A:B,2,0)&amp;$E$4&amp;E273&amp;$B$4&amp;$H$4&amp;$F$2&amp;$B$4&amp;F273&amp;$B$4&amp;$H$4&amp;G273),"")</f>
      </c>
      <c r="I273" s="15" t="str">
        <f t="shared" si="14"/>
        <v>{"skuArray": []}</v>
      </c>
    </row>
    <row r="274" spans="6:9" ht="24" customHeight="1">
      <c r="F274" s="3">
        <f t="shared" si="12"/>
      </c>
      <c r="G274" s="16">
        <f t="shared" si="13"/>
      </c>
      <c r="H274" s="3">
        <f>_xlfn.IFERROR(IF(B274="","",$H$3&amp;$B$2&amp;$B$4&amp;B274&amp;$B$4&amp;$C$2&amp;$H$3&amp;C274&amp;$B$4&amp;VLOOKUP(D274,'颜色'!A:B,2,0)&amp;$E$4&amp;E274&amp;$B$4&amp;$H$4&amp;$F$2&amp;$B$4&amp;F274&amp;$B$4&amp;$H$4&amp;G274),"")</f>
      </c>
      <c r="I274" s="15" t="str">
        <f t="shared" si="14"/>
        <v>{"skuArray": []}</v>
      </c>
    </row>
    <row r="275" spans="6:9" ht="24" customHeight="1">
      <c r="F275" s="3">
        <f t="shared" si="12"/>
      </c>
      <c r="G275" s="16">
        <f t="shared" si="13"/>
      </c>
      <c r="H275" s="3">
        <f>_xlfn.IFERROR(IF(B275="","",$H$3&amp;$B$2&amp;$B$4&amp;B275&amp;$B$4&amp;$C$2&amp;$H$3&amp;C275&amp;$B$4&amp;VLOOKUP(D275,'颜色'!A:B,2,0)&amp;$E$4&amp;E275&amp;$B$4&amp;$H$4&amp;$F$2&amp;$B$4&amp;F275&amp;$B$4&amp;$H$4&amp;G275),"")</f>
      </c>
      <c r="I275" s="15" t="str">
        <f t="shared" si="14"/>
        <v>{"skuArray": []}</v>
      </c>
    </row>
    <row r="276" spans="6:9" ht="24" customHeight="1">
      <c r="F276" s="3">
        <f t="shared" si="12"/>
      </c>
      <c r="G276" s="16">
        <f t="shared" si="13"/>
      </c>
      <c r="H276" s="3">
        <f>_xlfn.IFERROR(IF(B276="","",$H$3&amp;$B$2&amp;$B$4&amp;B276&amp;$B$4&amp;$C$2&amp;$H$3&amp;C276&amp;$B$4&amp;VLOOKUP(D276,'颜色'!A:B,2,0)&amp;$E$4&amp;E276&amp;$B$4&amp;$H$4&amp;$F$2&amp;$B$4&amp;F276&amp;$B$4&amp;$H$4&amp;G276),"")</f>
      </c>
      <c r="I276" s="15" t="str">
        <f t="shared" si="14"/>
        <v>{"skuArray": []}</v>
      </c>
    </row>
    <row r="277" spans="6:9" ht="24" customHeight="1">
      <c r="F277" s="3">
        <f t="shared" si="12"/>
      </c>
      <c r="G277" s="16">
        <f t="shared" si="13"/>
      </c>
      <c r="H277" s="3">
        <f>_xlfn.IFERROR(IF(B277="","",$H$3&amp;$B$2&amp;$B$4&amp;B277&amp;$B$4&amp;$C$2&amp;$H$3&amp;C277&amp;$B$4&amp;VLOOKUP(D277,'颜色'!A:B,2,0)&amp;$E$4&amp;E277&amp;$B$4&amp;$H$4&amp;$F$2&amp;$B$4&amp;F277&amp;$B$4&amp;$H$4&amp;G277),"")</f>
      </c>
      <c r="I277" s="15" t="str">
        <f t="shared" si="14"/>
        <v>{"skuArray": []}</v>
      </c>
    </row>
    <row r="278" spans="6:9" ht="24" customHeight="1">
      <c r="F278" s="3">
        <f t="shared" si="12"/>
      </c>
      <c r="G278" s="16">
        <f t="shared" si="13"/>
      </c>
      <c r="H278" s="3">
        <f>_xlfn.IFERROR(IF(B278="","",$H$3&amp;$B$2&amp;$B$4&amp;B278&amp;$B$4&amp;$C$2&amp;$H$3&amp;C278&amp;$B$4&amp;VLOOKUP(D278,'颜色'!A:B,2,0)&amp;$E$4&amp;E278&amp;$B$4&amp;$H$4&amp;$F$2&amp;$B$4&amp;F278&amp;$B$4&amp;$H$4&amp;G278),"")</f>
      </c>
      <c r="I278" s="15" t="str">
        <f t="shared" si="14"/>
        <v>{"skuArray": []}</v>
      </c>
    </row>
    <row r="279" spans="6:9" ht="24" customHeight="1">
      <c r="F279" s="3">
        <f t="shared" si="12"/>
      </c>
      <c r="G279" s="16">
        <f t="shared" si="13"/>
      </c>
      <c r="H279" s="3">
        <f>_xlfn.IFERROR(IF(B279="","",$H$3&amp;$B$2&amp;$B$4&amp;B279&amp;$B$4&amp;$C$2&amp;$H$3&amp;C279&amp;$B$4&amp;VLOOKUP(D279,'颜色'!A:B,2,0)&amp;$E$4&amp;E279&amp;$B$4&amp;$H$4&amp;$F$2&amp;$B$4&amp;F279&amp;$B$4&amp;$H$4&amp;G279),"")</f>
      </c>
      <c r="I279" s="15" t="str">
        <f t="shared" si="14"/>
        <v>{"skuArray": []}</v>
      </c>
    </row>
    <row r="280" spans="6:9" ht="24" customHeight="1">
      <c r="F280" s="3">
        <f t="shared" si="12"/>
      </c>
      <c r="G280" s="16">
        <f t="shared" si="13"/>
      </c>
      <c r="H280" s="3">
        <f>_xlfn.IFERROR(IF(B280="","",$H$3&amp;$B$2&amp;$B$4&amp;B280&amp;$B$4&amp;$C$2&amp;$H$3&amp;C280&amp;$B$4&amp;VLOOKUP(D280,'颜色'!A:B,2,0)&amp;$E$4&amp;E280&amp;$B$4&amp;$H$4&amp;$F$2&amp;$B$4&amp;F280&amp;$B$4&amp;$H$4&amp;G280),"")</f>
      </c>
      <c r="I280" s="15" t="str">
        <f t="shared" si="14"/>
        <v>{"skuArray": []}</v>
      </c>
    </row>
    <row r="281" spans="6:9" ht="24" customHeight="1">
      <c r="F281" s="3">
        <f t="shared" si="12"/>
      </c>
      <c r="G281" s="16">
        <f t="shared" si="13"/>
      </c>
      <c r="H281" s="3">
        <f>_xlfn.IFERROR(IF(B281="","",$H$3&amp;$B$2&amp;$B$4&amp;B281&amp;$B$4&amp;$C$2&amp;$H$3&amp;C281&amp;$B$4&amp;VLOOKUP(D281,'颜色'!A:B,2,0)&amp;$E$4&amp;E281&amp;$B$4&amp;$H$4&amp;$F$2&amp;$B$4&amp;F281&amp;$B$4&amp;$H$4&amp;G281),"")</f>
      </c>
      <c r="I281" s="15" t="str">
        <f t="shared" si="14"/>
        <v>{"skuArray": []}</v>
      </c>
    </row>
    <row r="282" spans="6:9" ht="24" customHeight="1">
      <c r="F282" s="3">
        <f t="shared" si="12"/>
      </c>
      <c r="G282" s="16">
        <f t="shared" si="13"/>
      </c>
      <c r="H282" s="3">
        <f>_xlfn.IFERROR(IF(B282="","",$H$3&amp;$B$2&amp;$B$4&amp;B282&amp;$B$4&amp;$C$2&amp;$H$3&amp;C282&amp;$B$4&amp;VLOOKUP(D282,'颜色'!A:B,2,0)&amp;$E$4&amp;E282&amp;$B$4&amp;$H$4&amp;$F$2&amp;$B$4&amp;F282&amp;$B$4&amp;$H$4&amp;G282),"")</f>
      </c>
      <c r="I282" s="15" t="str">
        <f t="shared" si="14"/>
        <v>{"skuArray": []}</v>
      </c>
    </row>
    <row r="283" spans="6:9" ht="24" customHeight="1">
      <c r="F283" s="3">
        <f t="shared" si="12"/>
      </c>
      <c r="G283" s="16">
        <f t="shared" si="13"/>
      </c>
      <c r="H283" s="3">
        <f>_xlfn.IFERROR(IF(B283="","",$H$3&amp;$B$2&amp;$B$4&amp;B283&amp;$B$4&amp;$C$2&amp;$H$3&amp;C283&amp;$B$4&amp;VLOOKUP(D283,'颜色'!A:B,2,0)&amp;$E$4&amp;E283&amp;$B$4&amp;$H$4&amp;$F$2&amp;$B$4&amp;F283&amp;$B$4&amp;$H$4&amp;G283),"")</f>
      </c>
      <c r="I283" s="15" t="str">
        <f t="shared" si="14"/>
        <v>{"skuArray": []}</v>
      </c>
    </row>
    <row r="284" spans="6:9" ht="24" customHeight="1">
      <c r="F284" s="3">
        <f t="shared" si="12"/>
      </c>
      <c r="G284" s="16">
        <f t="shared" si="13"/>
      </c>
      <c r="H284" s="3">
        <f>_xlfn.IFERROR(IF(B284="","",$H$3&amp;$B$2&amp;$B$4&amp;B284&amp;$B$4&amp;$C$2&amp;$H$3&amp;C284&amp;$B$4&amp;VLOOKUP(D284,'颜色'!A:B,2,0)&amp;$E$4&amp;E284&amp;$B$4&amp;$H$4&amp;$F$2&amp;$B$4&amp;F284&amp;$B$4&amp;$H$4&amp;G284),"")</f>
      </c>
      <c r="I284" s="15" t="str">
        <f t="shared" si="14"/>
        <v>{"skuArray": []}</v>
      </c>
    </row>
    <row r="285" spans="6:9" ht="24" customHeight="1">
      <c r="F285" s="3">
        <f t="shared" si="12"/>
      </c>
      <c r="G285" s="16">
        <f t="shared" si="13"/>
      </c>
      <c r="H285" s="3">
        <f>_xlfn.IFERROR(IF(B285="","",$H$3&amp;$B$2&amp;$B$4&amp;B285&amp;$B$4&amp;$C$2&amp;$H$3&amp;C285&amp;$B$4&amp;VLOOKUP(D285,'颜色'!A:B,2,0)&amp;$E$4&amp;E285&amp;$B$4&amp;$H$4&amp;$F$2&amp;$B$4&amp;F285&amp;$B$4&amp;$H$4&amp;G285),"")</f>
      </c>
      <c r="I285" s="15" t="str">
        <f t="shared" si="14"/>
        <v>{"skuArray": []}</v>
      </c>
    </row>
    <row r="286" spans="6:9" ht="24" customHeight="1">
      <c r="F286" s="3">
        <f t="shared" si="12"/>
      </c>
      <c r="G286" s="16">
        <f t="shared" si="13"/>
      </c>
      <c r="H286" s="3">
        <f>_xlfn.IFERROR(IF(B286="","",$H$3&amp;$B$2&amp;$B$4&amp;B286&amp;$B$4&amp;$C$2&amp;$H$3&amp;C286&amp;$B$4&amp;VLOOKUP(D286,'颜色'!A:B,2,0)&amp;$E$4&amp;E286&amp;$B$4&amp;$H$4&amp;$F$2&amp;$B$4&amp;F286&amp;$B$4&amp;$H$4&amp;G286),"")</f>
      </c>
      <c r="I286" s="15" t="str">
        <f t="shared" si="14"/>
        <v>{"skuArray": []}</v>
      </c>
    </row>
    <row r="287" spans="6:9" ht="24" customHeight="1">
      <c r="F287" s="3">
        <f t="shared" si="12"/>
      </c>
      <c r="G287" s="16">
        <f t="shared" si="13"/>
      </c>
      <c r="H287" s="3">
        <f>_xlfn.IFERROR(IF(B287="","",$H$3&amp;$B$2&amp;$B$4&amp;B287&amp;$B$4&amp;$C$2&amp;$H$3&amp;C287&amp;$B$4&amp;VLOOKUP(D287,'颜色'!A:B,2,0)&amp;$E$4&amp;E287&amp;$B$4&amp;$H$4&amp;$F$2&amp;$B$4&amp;F287&amp;$B$4&amp;$H$4&amp;G287),"")</f>
      </c>
      <c r="I287" s="15" t="str">
        <f t="shared" si="14"/>
        <v>{"skuArray": []}</v>
      </c>
    </row>
    <row r="288" spans="6:9" ht="24" customHeight="1">
      <c r="F288" s="3">
        <f t="shared" si="12"/>
      </c>
      <c r="G288" s="16">
        <f t="shared" si="13"/>
      </c>
      <c r="H288" s="3">
        <f>_xlfn.IFERROR(IF(B288="","",$H$3&amp;$B$2&amp;$B$4&amp;B288&amp;$B$4&amp;$C$2&amp;$H$3&amp;C288&amp;$B$4&amp;VLOOKUP(D288,'颜色'!A:B,2,0)&amp;$E$4&amp;E288&amp;$B$4&amp;$H$4&amp;$F$2&amp;$B$4&amp;F288&amp;$B$4&amp;$H$4&amp;G288),"")</f>
      </c>
      <c r="I288" s="15" t="str">
        <f t="shared" si="14"/>
        <v>{"skuArray": []}</v>
      </c>
    </row>
    <row r="289" spans="6:9" ht="24" customHeight="1">
      <c r="F289" s="3">
        <f t="shared" si="12"/>
      </c>
      <c r="G289" s="16">
        <f t="shared" si="13"/>
      </c>
      <c r="H289" s="3">
        <f>_xlfn.IFERROR(IF(B289="","",$H$3&amp;$B$2&amp;$B$4&amp;B289&amp;$B$4&amp;$C$2&amp;$H$3&amp;C289&amp;$B$4&amp;VLOOKUP(D289,'颜色'!A:B,2,0)&amp;$E$4&amp;E289&amp;$B$4&amp;$H$4&amp;$F$2&amp;$B$4&amp;F289&amp;$B$4&amp;$H$4&amp;G289),"")</f>
      </c>
      <c r="I289" s="15" t="str">
        <f t="shared" si="14"/>
        <v>{"skuArray": []}</v>
      </c>
    </row>
    <row r="290" spans="6:9" ht="24" customHeight="1">
      <c r="F290" s="3">
        <f t="shared" si="12"/>
      </c>
      <c r="G290" s="16">
        <f t="shared" si="13"/>
      </c>
      <c r="H290" s="3">
        <f>_xlfn.IFERROR(IF(B290="","",$H$3&amp;$B$2&amp;$B$4&amp;B290&amp;$B$4&amp;$C$2&amp;$H$3&amp;C290&amp;$B$4&amp;VLOOKUP(D290,'颜色'!A:B,2,0)&amp;$E$4&amp;E290&amp;$B$4&amp;$H$4&amp;$F$2&amp;$B$4&amp;F290&amp;$B$4&amp;$H$4&amp;G290),"")</f>
      </c>
      <c r="I290" s="15" t="str">
        <f t="shared" si="14"/>
        <v>{"skuArray": []}</v>
      </c>
    </row>
    <row r="291" spans="6:9" ht="24" customHeight="1">
      <c r="F291" s="3">
        <f t="shared" si="12"/>
      </c>
      <c r="G291" s="16">
        <f t="shared" si="13"/>
      </c>
      <c r="H291" s="3">
        <f>_xlfn.IFERROR(IF(B291="","",$H$3&amp;$B$2&amp;$B$4&amp;B291&amp;$B$4&amp;$C$2&amp;$H$3&amp;C291&amp;$B$4&amp;VLOOKUP(D291,'颜色'!A:B,2,0)&amp;$E$4&amp;E291&amp;$B$4&amp;$H$4&amp;$F$2&amp;$B$4&amp;F291&amp;$B$4&amp;$H$4&amp;G291),"")</f>
      </c>
      <c r="I291" s="15" t="str">
        <f t="shared" si="14"/>
        <v>{"skuArray": []}</v>
      </c>
    </row>
    <row r="292" spans="6:9" ht="24" customHeight="1">
      <c r="F292" s="3">
        <f t="shared" si="12"/>
      </c>
      <c r="G292" s="16">
        <f t="shared" si="13"/>
      </c>
      <c r="H292" s="3">
        <f>_xlfn.IFERROR(IF(B292="","",$H$3&amp;$B$2&amp;$B$4&amp;B292&amp;$B$4&amp;$C$2&amp;$H$3&amp;C292&amp;$B$4&amp;VLOOKUP(D292,'颜色'!A:B,2,0)&amp;$E$4&amp;E292&amp;$B$4&amp;$H$4&amp;$F$2&amp;$B$4&amp;F292&amp;$B$4&amp;$H$4&amp;G292),"")</f>
      </c>
      <c r="I292" s="15" t="str">
        <f t="shared" si="14"/>
        <v>{"skuArray": []}</v>
      </c>
    </row>
    <row r="293" spans="6:9" ht="24" customHeight="1">
      <c r="F293" s="3">
        <f t="shared" si="12"/>
      </c>
      <c r="G293" s="16">
        <f t="shared" si="13"/>
      </c>
      <c r="H293" s="3">
        <f>_xlfn.IFERROR(IF(B293="","",$H$3&amp;$B$2&amp;$B$4&amp;B293&amp;$B$4&amp;$C$2&amp;$H$3&amp;C293&amp;$B$4&amp;VLOOKUP(D293,'颜色'!A:B,2,0)&amp;$E$4&amp;E293&amp;$B$4&amp;$H$4&amp;$F$2&amp;$B$4&amp;F293&amp;$B$4&amp;$H$4&amp;G293),"")</f>
      </c>
      <c r="I293" s="15" t="str">
        <f t="shared" si="14"/>
        <v>{"skuArray": []}</v>
      </c>
    </row>
    <row r="294" spans="6:9" ht="24" customHeight="1">
      <c r="F294" s="3">
        <f t="shared" si="12"/>
      </c>
      <c r="G294" s="16">
        <f t="shared" si="13"/>
      </c>
      <c r="H294" s="3">
        <f>_xlfn.IFERROR(IF(B294="","",$H$3&amp;$B$2&amp;$B$4&amp;B294&amp;$B$4&amp;$C$2&amp;$H$3&amp;C294&amp;$B$4&amp;VLOOKUP(D294,'颜色'!A:B,2,0)&amp;$E$4&amp;E294&amp;$B$4&amp;$H$4&amp;$F$2&amp;$B$4&amp;F294&amp;$B$4&amp;$H$4&amp;G294),"")</f>
      </c>
      <c r="I294" s="15" t="str">
        <f t="shared" si="14"/>
        <v>{"skuArray": []}</v>
      </c>
    </row>
    <row r="295" spans="6:9" ht="24" customHeight="1">
      <c r="F295" s="3">
        <f t="shared" si="12"/>
      </c>
      <c r="G295" s="16">
        <f t="shared" si="13"/>
      </c>
      <c r="H295" s="3">
        <f>_xlfn.IFERROR(IF(B295="","",$H$3&amp;$B$2&amp;$B$4&amp;B295&amp;$B$4&amp;$C$2&amp;$H$3&amp;C295&amp;$B$4&amp;VLOOKUP(D295,'颜色'!A:B,2,0)&amp;$E$4&amp;E295&amp;$B$4&amp;$H$4&amp;$F$2&amp;$B$4&amp;F295&amp;$B$4&amp;$H$4&amp;G295),"")</f>
      </c>
      <c r="I295" s="15" t="str">
        <f t="shared" si="14"/>
        <v>{"skuArray": []}</v>
      </c>
    </row>
    <row r="296" spans="6:9" ht="24" customHeight="1">
      <c r="F296" s="3">
        <f t="shared" si="12"/>
      </c>
      <c r="G296" s="16">
        <f t="shared" si="13"/>
      </c>
      <c r="H296" s="3">
        <f>_xlfn.IFERROR(IF(B296="","",$H$3&amp;$B$2&amp;$B$4&amp;B296&amp;$B$4&amp;$C$2&amp;$H$3&amp;C296&amp;$B$4&amp;VLOOKUP(D296,'颜色'!A:B,2,0)&amp;$E$4&amp;E296&amp;$B$4&amp;$H$4&amp;$F$2&amp;$B$4&amp;F296&amp;$B$4&amp;$H$4&amp;G296),"")</f>
      </c>
      <c r="I296" s="15" t="str">
        <f t="shared" si="14"/>
        <v>{"skuArray": []}</v>
      </c>
    </row>
    <row r="297" spans="6:9" ht="24" customHeight="1">
      <c r="F297" s="3">
        <f t="shared" si="12"/>
      </c>
      <c r="G297" s="16">
        <f t="shared" si="13"/>
      </c>
      <c r="H297" s="3">
        <f>_xlfn.IFERROR(IF(B297="","",$H$3&amp;$B$2&amp;$B$4&amp;B297&amp;$B$4&amp;$C$2&amp;$H$3&amp;C297&amp;$B$4&amp;VLOOKUP(D297,'颜色'!A:B,2,0)&amp;$E$4&amp;E297&amp;$B$4&amp;$H$4&amp;$F$2&amp;$B$4&amp;F297&amp;$B$4&amp;$H$4&amp;G297),"")</f>
      </c>
      <c r="I297" s="15" t="str">
        <f t="shared" si="14"/>
        <v>{"skuArray": []}</v>
      </c>
    </row>
    <row r="298" spans="6:9" ht="24" customHeight="1">
      <c r="F298" s="3">
        <f t="shared" si="12"/>
      </c>
      <c r="G298" s="16">
        <f t="shared" si="13"/>
      </c>
      <c r="H298" s="3">
        <f>_xlfn.IFERROR(IF(B298="","",$H$3&amp;$B$2&amp;$B$4&amp;B298&amp;$B$4&amp;$C$2&amp;$H$3&amp;C298&amp;$B$4&amp;VLOOKUP(D298,'颜色'!A:B,2,0)&amp;$E$4&amp;E298&amp;$B$4&amp;$H$4&amp;$F$2&amp;$B$4&amp;F298&amp;$B$4&amp;$H$4&amp;G298),"")</f>
      </c>
      <c r="I298" s="15" t="str">
        <f t="shared" si="14"/>
        <v>{"skuArray": []}</v>
      </c>
    </row>
    <row r="299" spans="6:9" ht="24" customHeight="1">
      <c r="F299" s="3">
        <f t="shared" si="12"/>
      </c>
      <c r="G299" s="16">
        <f t="shared" si="13"/>
      </c>
      <c r="H299" s="3">
        <f>_xlfn.IFERROR(IF(B299="","",$H$3&amp;$B$2&amp;$B$4&amp;B299&amp;$B$4&amp;$C$2&amp;$H$3&amp;C299&amp;$B$4&amp;VLOOKUP(D299,'颜色'!A:B,2,0)&amp;$E$4&amp;E299&amp;$B$4&amp;$H$4&amp;$F$2&amp;$B$4&amp;F299&amp;$B$4&amp;$H$4&amp;G299),"")</f>
      </c>
      <c r="I299" s="15" t="str">
        <f t="shared" si="14"/>
        <v>{"skuArray": []}</v>
      </c>
    </row>
    <row r="300" spans="6:9" ht="24" customHeight="1">
      <c r="F300" s="3">
        <f t="shared" si="12"/>
      </c>
      <c r="G300" s="16">
        <f t="shared" si="13"/>
      </c>
      <c r="H300" s="3">
        <f>_xlfn.IFERROR(IF(B300="","",$H$3&amp;$B$2&amp;$B$4&amp;B300&amp;$B$4&amp;$C$2&amp;$H$3&amp;C300&amp;$B$4&amp;VLOOKUP(D300,'颜色'!A:B,2,0)&amp;$E$4&amp;E300&amp;$B$4&amp;$H$4&amp;$F$2&amp;$B$4&amp;F300&amp;$B$4&amp;$H$4&amp;G300),"")</f>
      </c>
      <c r="I300" s="15" t="str">
        <f t="shared" si="14"/>
        <v>{"skuArray": []}</v>
      </c>
    </row>
    <row r="301" spans="6:9" ht="24" customHeight="1">
      <c r="F301" s="3">
        <f t="shared" si="12"/>
      </c>
      <c r="G301" s="16">
        <f t="shared" si="13"/>
      </c>
      <c r="H301" s="3">
        <f>_xlfn.IFERROR(IF(B301="","",$H$3&amp;$B$2&amp;$B$4&amp;B301&amp;$B$4&amp;$C$2&amp;$H$3&amp;C301&amp;$B$4&amp;VLOOKUP(D301,'颜色'!A:B,2,0)&amp;$E$4&amp;E301&amp;$B$4&amp;$H$4&amp;$F$2&amp;$B$4&amp;F301&amp;$B$4&amp;$H$4&amp;G301),"")</f>
      </c>
      <c r="I301" s="15" t="str">
        <f t="shared" si="14"/>
        <v>{"skuArray": []}</v>
      </c>
    </row>
    <row r="302" spans="6:9" ht="24" customHeight="1">
      <c r="F302" s="3">
        <f t="shared" si="12"/>
      </c>
      <c r="G302" s="16">
        <f t="shared" si="13"/>
      </c>
      <c r="H302" s="3">
        <f>_xlfn.IFERROR(IF(B302="","",$H$3&amp;$B$2&amp;$B$4&amp;B302&amp;$B$4&amp;$C$2&amp;$H$3&amp;C302&amp;$B$4&amp;VLOOKUP(D302,'颜色'!A:B,2,0)&amp;$E$4&amp;E302&amp;$B$4&amp;$H$4&amp;$F$2&amp;$B$4&amp;F302&amp;$B$4&amp;$H$4&amp;G302),"")</f>
      </c>
      <c r="I302" s="15" t="str">
        <f t="shared" si="14"/>
        <v>{"skuArray": []}</v>
      </c>
    </row>
    <row r="303" spans="6:9" ht="24" customHeight="1">
      <c r="F303" s="3">
        <f t="shared" si="12"/>
      </c>
      <c r="G303" s="16">
        <f t="shared" si="13"/>
      </c>
      <c r="H303" s="3">
        <f>_xlfn.IFERROR(IF(B303="","",$H$3&amp;$B$2&amp;$B$4&amp;B303&amp;$B$4&amp;$C$2&amp;$H$3&amp;C303&amp;$B$4&amp;VLOOKUP(D303,'颜色'!A:B,2,0)&amp;$E$4&amp;E303&amp;$B$4&amp;$H$4&amp;$F$2&amp;$B$4&amp;F303&amp;$B$4&amp;$H$4&amp;G303),"")</f>
      </c>
      <c r="I303" s="15" t="str">
        <f t="shared" si="14"/>
        <v>{"skuArray": []}</v>
      </c>
    </row>
    <row r="304" spans="6:9" ht="24" customHeight="1">
      <c r="F304" s="3">
        <f t="shared" si="12"/>
      </c>
      <c r="G304" s="16">
        <f t="shared" si="13"/>
      </c>
      <c r="H304" s="3">
        <f>_xlfn.IFERROR(IF(B304="","",$H$3&amp;$B$2&amp;$B$4&amp;B304&amp;$B$4&amp;$C$2&amp;$H$3&amp;C304&amp;$B$4&amp;VLOOKUP(D304,'颜色'!A:B,2,0)&amp;$E$4&amp;E304&amp;$B$4&amp;$H$4&amp;$F$2&amp;$B$4&amp;F304&amp;$B$4&amp;$H$4&amp;G304),"")</f>
      </c>
      <c r="I304" s="15" t="str">
        <f t="shared" si="14"/>
        <v>{"skuArray": []}</v>
      </c>
    </row>
    <row r="305" spans="6:9" ht="24" customHeight="1">
      <c r="F305" s="3">
        <f t="shared" si="12"/>
      </c>
      <c r="G305" s="16">
        <f t="shared" si="13"/>
      </c>
      <c r="H305" s="3">
        <f>_xlfn.IFERROR(IF(B305="","",$H$3&amp;$B$2&amp;$B$4&amp;B305&amp;$B$4&amp;$C$2&amp;$H$3&amp;C305&amp;$B$4&amp;VLOOKUP(D305,'颜色'!A:B,2,0)&amp;$E$4&amp;E305&amp;$B$4&amp;$H$4&amp;$F$2&amp;$B$4&amp;F305&amp;$B$4&amp;$H$4&amp;G305),"")</f>
      </c>
      <c r="I305" s="15" t="str">
        <f t="shared" si="14"/>
        <v>{"skuArray": []}</v>
      </c>
    </row>
    <row r="306" spans="6:9" ht="24" customHeight="1">
      <c r="F306" s="3">
        <f t="shared" si="12"/>
      </c>
      <c r="G306" s="16">
        <f t="shared" si="13"/>
      </c>
      <c r="H306" s="3">
        <f>_xlfn.IFERROR(IF(B306="","",$H$3&amp;$B$2&amp;$B$4&amp;B306&amp;$B$4&amp;$C$2&amp;$H$3&amp;C306&amp;$B$4&amp;VLOOKUP(D306,'颜色'!A:B,2,0)&amp;$E$4&amp;E306&amp;$B$4&amp;$H$4&amp;$F$2&amp;$B$4&amp;F306&amp;$B$4&amp;$H$4&amp;G306),"")</f>
      </c>
      <c r="I306" s="15" t="str">
        <f t="shared" si="14"/>
        <v>{"skuArray": []}</v>
      </c>
    </row>
    <row r="307" spans="6:9" ht="24" customHeight="1">
      <c r="F307" s="3">
        <f t="shared" si="12"/>
      </c>
      <c r="G307" s="16">
        <f t="shared" si="13"/>
      </c>
      <c r="H307" s="3">
        <f>_xlfn.IFERROR(IF(B307="","",$H$3&amp;$B$2&amp;$B$4&amp;B307&amp;$B$4&amp;$C$2&amp;$H$3&amp;C307&amp;$B$4&amp;VLOOKUP(D307,'颜色'!A:B,2,0)&amp;$E$4&amp;E307&amp;$B$4&amp;$H$4&amp;$F$2&amp;$B$4&amp;F307&amp;$B$4&amp;$H$4&amp;G307),"")</f>
      </c>
      <c r="I307" s="15" t="str">
        <f t="shared" si="14"/>
        <v>{"skuArray": []}</v>
      </c>
    </row>
    <row r="308" spans="6:9" ht="24" customHeight="1">
      <c r="F308" s="3">
        <f t="shared" si="12"/>
      </c>
      <c r="G308" s="16">
        <f t="shared" si="13"/>
      </c>
      <c r="H308" s="3">
        <f>_xlfn.IFERROR(IF(B308="","",$H$3&amp;$B$2&amp;$B$4&amp;B308&amp;$B$4&amp;$C$2&amp;$H$3&amp;C308&amp;$B$4&amp;VLOOKUP(D308,'颜色'!A:B,2,0)&amp;$E$4&amp;E308&amp;$B$4&amp;$H$4&amp;$F$2&amp;$B$4&amp;F308&amp;$B$4&amp;$H$4&amp;G308),"")</f>
      </c>
      <c r="I308" s="15" t="str">
        <f t="shared" si="14"/>
        <v>{"skuArray": []}</v>
      </c>
    </row>
    <row r="309" spans="6:9" ht="24" customHeight="1">
      <c r="F309" s="3">
        <f t="shared" si="12"/>
      </c>
      <c r="G309" s="16">
        <f t="shared" si="13"/>
      </c>
      <c r="H309" s="3">
        <f>_xlfn.IFERROR(IF(B309="","",$H$3&amp;$B$2&amp;$B$4&amp;B309&amp;$B$4&amp;$C$2&amp;$H$3&amp;C309&amp;$B$4&amp;VLOOKUP(D309,'颜色'!A:B,2,0)&amp;$E$4&amp;E309&amp;$B$4&amp;$H$4&amp;$F$2&amp;$B$4&amp;F309&amp;$B$4&amp;$H$4&amp;G309),"")</f>
      </c>
      <c r="I309" s="15" t="str">
        <f t="shared" si="14"/>
        <v>{"skuArray": []}</v>
      </c>
    </row>
    <row r="310" spans="6:9" ht="24" customHeight="1">
      <c r="F310" s="3">
        <f t="shared" si="12"/>
      </c>
      <c r="G310" s="16">
        <f t="shared" si="13"/>
      </c>
      <c r="H310" s="3">
        <f>_xlfn.IFERROR(IF(B310="","",$H$3&amp;$B$2&amp;$B$4&amp;B310&amp;$B$4&amp;$C$2&amp;$H$3&amp;C310&amp;$B$4&amp;VLOOKUP(D310,'颜色'!A:B,2,0)&amp;$E$4&amp;E310&amp;$B$4&amp;$H$4&amp;$F$2&amp;$B$4&amp;F310&amp;$B$4&amp;$H$4&amp;G310),"")</f>
      </c>
      <c r="I310" s="15" t="str">
        <f t="shared" si="14"/>
        <v>{"skuArray": []}</v>
      </c>
    </row>
    <row r="311" spans="6:9" ht="24" customHeight="1">
      <c r="F311" s="3">
        <f t="shared" si="12"/>
      </c>
      <c r="G311" s="16">
        <f t="shared" si="13"/>
      </c>
      <c r="H311" s="3">
        <f>_xlfn.IFERROR(IF(B311="","",$H$3&amp;$B$2&amp;$B$4&amp;B311&amp;$B$4&amp;$C$2&amp;$H$3&amp;C311&amp;$B$4&amp;VLOOKUP(D311,'颜色'!A:B,2,0)&amp;$E$4&amp;E311&amp;$B$4&amp;$H$4&amp;$F$2&amp;$B$4&amp;F311&amp;$B$4&amp;$H$4&amp;G311),"")</f>
      </c>
      <c r="I311" s="15" t="str">
        <f t="shared" si="14"/>
        <v>{"skuArray": []}</v>
      </c>
    </row>
    <row r="312" spans="6:9" ht="24" customHeight="1">
      <c r="F312" s="3">
        <f t="shared" si="12"/>
      </c>
      <c r="G312" s="16">
        <f t="shared" si="13"/>
      </c>
      <c r="H312" s="3">
        <f>_xlfn.IFERROR(IF(B312="","",$H$3&amp;$B$2&amp;$B$4&amp;B312&amp;$B$4&amp;$C$2&amp;$H$3&amp;C312&amp;$B$4&amp;VLOOKUP(D312,'颜色'!A:B,2,0)&amp;$E$4&amp;E312&amp;$B$4&amp;$H$4&amp;$F$2&amp;$B$4&amp;F312&amp;$B$4&amp;$H$4&amp;G312),"")</f>
      </c>
      <c r="I312" s="15" t="str">
        <f t="shared" si="14"/>
        <v>{"skuArray": []}</v>
      </c>
    </row>
    <row r="313" spans="6:9" ht="24" customHeight="1">
      <c r="F313" s="3">
        <f t="shared" si="12"/>
      </c>
      <c r="G313" s="16">
        <f t="shared" si="13"/>
      </c>
      <c r="H313" s="3">
        <f>_xlfn.IFERROR(IF(B313="","",$H$3&amp;$B$2&amp;$B$4&amp;B313&amp;$B$4&amp;$C$2&amp;$H$3&amp;C313&amp;$B$4&amp;VLOOKUP(D313,'颜色'!A:B,2,0)&amp;$E$4&amp;E313&amp;$B$4&amp;$H$4&amp;$F$2&amp;$B$4&amp;F313&amp;$B$4&amp;$H$4&amp;G313),"")</f>
      </c>
      <c r="I313" s="15" t="str">
        <f t="shared" si="14"/>
        <v>{"skuArray": []}</v>
      </c>
    </row>
    <row r="314" spans="6:9" ht="24" customHeight="1">
      <c r="F314" s="3">
        <f aca="true" t="shared" si="15" ref="F314:F377">_xlfn.IFERROR(IF(B314="","",$F$4&amp;A314),"")</f>
      </c>
      <c r="G314" s="16">
        <f t="shared" si="13"/>
      </c>
      <c r="H314" s="3">
        <f>_xlfn.IFERROR(IF(B314="","",$H$3&amp;$B$2&amp;$B$4&amp;B314&amp;$B$4&amp;$C$2&amp;$H$3&amp;C314&amp;$B$4&amp;VLOOKUP(D314,'颜色'!A:B,2,0)&amp;$E$4&amp;E314&amp;$B$4&amp;$H$4&amp;$F$2&amp;$B$4&amp;F314&amp;$B$4&amp;$H$4&amp;G314),"")</f>
      </c>
      <c r="I314" s="15" t="str">
        <f t="shared" si="14"/>
        <v>{"skuArray": []}</v>
      </c>
    </row>
    <row r="315" spans="6:9" ht="24" customHeight="1">
      <c r="F315" s="3">
        <f t="shared" si="15"/>
      </c>
      <c r="G315" s="16">
        <f aca="true" t="shared" si="16" ref="G315:G378">_xlfn.IFERROR(IF(B315="","",$G$4),"")</f>
      </c>
      <c r="H315" s="3">
        <f>_xlfn.IFERROR(IF(B315="","",$H$3&amp;$B$2&amp;$B$4&amp;B315&amp;$B$4&amp;$C$2&amp;$H$3&amp;C315&amp;$B$4&amp;VLOOKUP(D315,'颜色'!A:B,2,0)&amp;$E$4&amp;E315&amp;$B$4&amp;$H$4&amp;$F$2&amp;$B$4&amp;F315&amp;$B$4&amp;$H$4&amp;G315),"")</f>
      </c>
      <c r="I315" s="15" t="str">
        <f t="shared" si="14"/>
        <v>{"skuArray": []}</v>
      </c>
    </row>
    <row r="316" spans="6:9" ht="24" customHeight="1">
      <c r="F316" s="3">
        <f t="shared" si="15"/>
      </c>
      <c r="G316" s="16">
        <f t="shared" si="16"/>
      </c>
      <c r="H316" s="3">
        <f>_xlfn.IFERROR(IF(B316="","",$H$3&amp;$B$2&amp;$B$4&amp;B316&amp;$B$4&amp;$C$2&amp;$H$3&amp;C316&amp;$B$4&amp;VLOOKUP(D316,'颜色'!A:B,2,0)&amp;$E$4&amp;E316&amp;$B$4&amp;$H$4&amp;$F$2&amp;$B$4&amp;F316&amp;$B$4&amp;$H$4&amp;G316),"")</f>
      </c>
      <c r="I316" s="15" t="str">
        <f t="shared" si="14"/>
        <v>{"skuArray": []}</v>
      </c>
    </row>
    <row r="317" spans="6:9" ht="24" customHeight="1">
      <c r="F317" s="3">
        <f t="shared" si="15"/>
      </c>
      <c r="G317" s="16">
        <f t="shared" si="16"/>
      </c>
      <c r="H317" s="3">
        <f>_xlfn.IFERROR(IF(B317="","",$H$3&amp;$B$2&amp;$B$4&amp;B317&amp;$B$4&amp;$C$2&amp;$H$3&amp;C317&amp;$B$4&amp;VLOOKUP(D317,'颜色'!A:B,2,0)&amp;$E$4&amp;E317&amp;$B$4&amp;$H$4&amp;$F$2&amp;$B$4&amp;F317&amp;$B$4&amp;$H$4&amp;G317),"")</f>
      </c>
      <c r="I317" s="15" t="str">
        <f t="shared" si="14"/>
        <v>{"skuArray": []}</v>
      </c>
    </row>
    <row r="318" spans="6:9" ht="24" customHeight="1">
      <c r="F318" s="3">
        <f t="shared" si="15"/>
      </c>
      <c r="G318" s="16">
        <f t="shared" si="16"/>
      </c>
      <c r="H318" s="3">
        <f>_xlfn.IFERROR(IF(B318="","",$H$3&amp;$B$2&amp;$B$4&amp;B318&amp;$B$4&amp;$C$2&amp;$H$3&amp;C318&amp;$B$4&amp;VLOOKUP(D318,'颜色'!A:B,2,0)&amp;$E$4&amp;E318&amp;$B$4&amp;$H$4&amp;$F$2&amp;$B$4&amp;F318&amp;$B$4&amp;$H$4&amp;G318),"")</f>
      </c>
      <c r="I318" s="15" t="str">
        <f t="shared" si="14"/>
        <v>{"skuArray": []}</v>
      </c>
    </row>
    <row r="319" spans="6:9" ht="24" customHeight="1">
      <c r="F319" s="3">
        <f t="shared" si="15"/>
      </c>
      <c r="G319" s="16">
        <f t="shared" si="16"/>
      </c>
      <c r="H319" s="3">
        <f>_xlfn.IFERROR(IF(B319="","",$H$3&amp;$B$2&amp;$B$4&amp;B319&amp;$B$4&amp;$C$2&amp;$H$3&amp;C319&amp;$B$4&amp;VLOOKUP(D319,'颜色'!A:B,2,0)&amp;$E$4&amp;E319&amp;$B$4&amp;$H$4&amp;$F$2&amp;$B$4&amp;F319&amp;$B$4&amp;$H$4&amp;G319),"")</f>
      </c>
      <c r="I319" s="15" t="str">
        <f aca="true" t="shared" si="17" ref="I319:I382">IF(B319="",$I$3&amp;CONCATENATE(H320,H321,H322)&amp;$I$4,"")</f>
        <v>{"skuArray": []}</v>
      </c>
    </row>
    <row r="320" spans="6:9" ht="24" customHeight="1">
      <c r="F320" s="3">
        <f t="shared" si="15"/>
      </c>
      <c r="G320" s="16">
        <f t="shared" si="16"/>
      </c>
      <c r="H320" s="3">
        <f>_xlfn.IFERROR(IF(B320="","",$H$3&amp;$B$2&amp;$B$4&amp;B320&amp;$B$4&amp;$C$2&amp;$H$3&amp;C320&amp;$B$4&amp;VLOOKUP(D320,'颜色'!A:B,2,0)&amp;$E$4&amp;E320&amp;$B$4&amp;$H$4&amp;$F$2&amp;$B$4&amp;F320&amp;$B$4&amp;$H$4&amp;G320),"")</f>
      </c>
      <c r="I320" s="15" t="str">
        <f t="shared" si="17"/>
        <v>{"skuArray": []}</v>
      </c>
    </row>
    <row r="321" spans="6:9" ht="24" customHeight="1">
      <c r="F321" s="3">
        <f t="shared" si="15"/>
      </c>
      <c r="G321" s="16">
        <f t="shared" si="16"/>
      </c>
      <c r="H321" s="3">
        <f>_xlfn.IFERROR(IF(B321="","",$H$3&amp;$B$2&amp;$B$4&amp;B321&amp;$B$4&amp;$C$2&amp;$H$3&amp;C321&amp;$B$4&amp;VLOOKUP(D321,'颜色'!A:B,2,0)&amp;$E$4&amp;E321&amp;$B$4&amp;$H$4&amp;$F$2&amp;$B$4&amp;F321&amp;$B$4&amp;$H$4&amp;G321),"")</f>
      </c>
      <c r="I321" s="15" t="str">
        <f t="shared" si="17"/>
        <v>{"skuArray": []}</v>
      </c>
    </row>
    <row r="322" spans="6:9" ht="24" customHeight="1">
      <c r="F322" s="3">
        <f t="shared" si="15"/>
      </c>
      <c r="G322" s="16">
        <f t="shared" si="16"/>
      </c>
      <c r="H322" s="3">
        <f>_xlfn.IFERROR(IF(B322="","",$H$3&amp;$B$2&amp;$B$4&amp;B322&amp;$B$4&amp;$C$2&amp;$H$3&amp;C322&amp;$B$4&amp;VLOOKUP(D322,'颜色'!A:B,2,0)&amp;$E$4&amp;E322&amp;$B$4&amp;$H$4&amp;$F$2&amp;$B$4&amp;F322&amp;$B$4&amp;$H$4&amp;G322),"")</f>
      </c>
      <c r="I322" s="15" t="str">
        <f t="shared" si="17"/>
        <v>{"skuArray": []}</v>
      </c>
    </row>
    <row r="323" spans="6:9" ht="24" customHeight="1">
      <c r="F323" s="3">
        <f t="shared" si="15"/>
      </c>
      <c r="G323" s="16">
        <f t="shared" si="16"/>
      </c>
      <c r="H323" s="3">
        <f>_xlfn.IFERROR(IF(B323="","",$H$3&amp;$B$2&amp;$B$4&amp;B323&amp;$B$4&amp;$C$2&amp;$H$3&amp;C323&amp;$B$4&amp;VLOOKUP(D323,'颜色'!A:B,2,0)&amp;$E$4&amp;E323&amp;$B$4&amp;$H$4&amp;$F$2&amp;$B$4&amp;F323&amp;$B$4&amp;$H$4&amp;G323),"")</f>
      </c>
      <c r="I323" s="15" t="str">
        <f t="shared" si="17"/>
        <v>{"skuArray": []}</v>
      </c>
    </row>
    <row r="324" spans="6:9" ht="24" customHeight="1">
      <c r="F324" s="3">
        <f t="shared" si="15"/>
      </c>
      <c r="G324" s="16">
        <f t="shared" si="16"/>
      </c>
      <c r="H324" s="3">
        <f>_xlfn.IFERROR(IF(B324="","",$H$3&amp;$B$2&amp;$B$4&amp;B324&amp;$B$4&amp;$C$2&amp;$H$3&amp;C324&amp;$B$4&amp;VLOOKUP(D324,'颜色'!A:B,2,0)&amp;$E$4&amp;E324&amp;$B$4&amp;$H$4&amp;$F$2&amp;$B$4&amp;F324&amp;$B$4&amp;$H$4&amp;G324),"")</f>
      </c>
      <c r="I324" s="15" t="str">
        <f t="shared" si="17"/>
        <v>{"skuArray": []}</v>
      </c>
    </row>
    <row r="325" spans="6:9" ht="24" customHeight="1">
      <c r="F325" s="3">
        <f t="shared" si="15"/>
      </c>
      <c r="G325" s="16">
        <f t="shared" si="16"/>
      </c>
      <c r="H325" s="3">
        <f>_xlfn.IFERROR(IF(B325="","",$H$3&amp;$B$2&amp;$B$4&amp;B325&amp;$B$4&amp;$C$2&amp;$H$3&amp;C325&amp;$B$4&amp;VLOOKUP(D325,'颜色'!A:B,2,0)&amp;$E$4&amp;E325&amp;$B$4&amp;$H$4&amp;$F$2&amp;$B$4&amp;F325&amp;$B$4&amp;$H$4&amp;G325),"")</f>
      </c>
      <c r="I325" s="15" t="str">
        <f t="shared" si="17"/>
        <v>{"skuArray": []}</v>
      </c>
    </row>
    <row r="326" spans="6:9" ht="24" customHeight="1">
      <c r="F326" s="3">
        <f t="shared" si="15"/>
      </c>
      <c r="G326" s="16">
        <f t="shared" si="16"/>
      </c>
      <c r="H326" s="3">
        <f>_xlfn.IFERROR(IF(B326="","",$H$3&amp;$B$2&amp;$B$4&amp;B326&amp;$B$4&amp;$C$2&amp;$H$3&amp;C326&amp;$B$4&amp;VLOOKUP(D326,'颜色'!A:B,2,0)&amp;$E$4&amp;E326&amp;$B$4&amp;$H$4&amp;$F$2&amp;$B$4&amp;F326&amp;$B$4&amp;$H$4&amp;G326),"")</f>
      </c>
      <c r="I326" s="15" t="str">
        <f t="shared" si="17"/>
        <v>{"skuArray": []}</v>
      </c>
    </row>
    <row r="327" spans="6:9" ht="24" customHeight="1">
      <c r="F327" s="3">
        <f t="shared" si="15"/>
      </c>
      <c r="G327" s="16">
        <f t="shared" si="16"/>
      </c>
      <c r="H327" s="3">
        <f>_xlfn.IFERROR(IF(B327="","",$H$3&amp;$B$2&amp;$B$4&amp;B327&amp;$B$4&amp;$C$2&amp;$H$3&amp;C327&amp;$B$4&amp;VLOOKUP(D327,'颜色'!A:B,2,0)&amp;$E$4&amp;E327&amp;$B$4&amp;$H$4&amp;$F$2&amp;$B$4&amp;F327&amp;$B$4&amp;$H$4&amp;G327),"")</f>
      </c>
      <c r="I327" s="15" t="str">
        <f t="shared" si="17"/>
        <v>{"skuArray": []}</v>
      </c>
    </row>
    <row r="328" spans="6:9" ht="24" customHeight="1">
      <c r="F328" s="3">
        <f t="shared" si="15"/>
      </c>
      <c r="G328" s="16">
        <f t="shared" si="16"/>
      </c>
      <c r="H328" s="3">
        <f>_xlfn.IFERROR(IF(B328="","",$H$3&amp;$B$2&amp;$B$4&amp;B328&amp;$B$4&amp;$C$2&amp;$H$3&amp;C328&amp;$B$4&amp;VLOOKUP(D328,'颜色'!A:B,2,0)&amp;$E$4&amp;E328&amp;$B$4&amp;$H$4&amp;$F$2&amp;$B$4&amp;F328&amp;$B$4&amp;$H$4&amp;G328),"")</f>
      </c>
      <c r="I328" s="15" t="str">
        <f t="shared" si="17"/>
        <v>{"skuArray": []}</v>
      </c>
    </row>
    <row r="329" spans="6:9" ht="24" customHeight="1">
      <c r="F329" s="3">
        <f t="shared" si="15"/>
      </c>
      <c r="G329" s="16">
        <f t="shared" si="16"/>
      </c>
      <c r="H329" s="3">
        <f>_xlfn.IFERROR(IF(B329="","",$H$3&amp;$B$2&amp;$B$4&amp;B329&amp;$B$4&amp;$C$2&amp;$H$3&amp;C329&amp;$B$4&amp;VLOOKUP(D329,'颜色'!A:B,2,0)&amp;$E$4&amp;E329&amp;$B$4&amp;$H$4&amp;$F$2&amp;$B$4&amp;F329&amp;$B$4&amp;$H$4&amp;G329),"")</f>
      </c>
      <c r="I329" s="15" t="str">
        <f t="shared" si="17"/>
        <v>{"skuArray": []}</v>
      </c>
    </row>
    <row r="330" spans="6:9" ht="24" customHeight="1">
      <c r="F330" s="3">
        <f t="shared" si="15"/>
      </c>
      <c r="G330" s="16">
        <f t="shared" si="16"/>
      </c>
      <c r="H330" s="3">
        <f>_xlfn.IFERROR(IF(B330="","",$H$3&amp;$B$2&amp;$B$4&amp;B330&amp;$B$4&amp;$C$2&amp;$H$3&amp;C330&amp;$B$4&amp;VLOOKUP(D330,'颜色'!A:B,2,0)&amp;$E$4&amp;E330&amp;$B$4&amp;$H$4&amp;$F$2&amp;$B$4&amp;F330&amp;$B$4&amp;$H$4&amp;G330),"")</f>
      </c>
      <c r="I330" s="15" t="str">
        <f t="shared" si="17"/>
        <v>{"skuArray": []}</v>
      </c>
    </row>
    <row r="331" spans="6:9" ht="24" customHeight="1">
      <c r="F331" s="3">
        <f t="shared" si="15"/>
      </c>
      <c r="G331" s="16">
        <f t="shared" si="16"/>
      </c>
      <c r="H331" s="3">
        <f>_xlfn.IFERROR(IF(B331="","",$H$3&amp;$B$2&amp;$B$4&amp;B331&amp;$B$4&amp;$C$2&amp;$H$3&amp;C331&amp;$B$4&amp;VLOOKUP(D331,'颜色'!A:B,2,0)&amp;$E$4&amp;E331&amp;$B$4&amp;$H$4&amp;$F$2&amp;$B$4&amp;F331&amp;$B$4&amp;$H$4&amp;G331),"")</f>
      </c>
      <c r="I331" s="15" t="str">
        <f t="shared" si="17"/>
        <v>{"skuArray": []}</v>
      </c>
    </row>
    <row r="332" spans="6:9" ht="24" customHeight="1">
      <c r="F332" s="3">
        <f t="shared" si="15"/>
      </c>
      <c r="G332" s="16">
        <f t="shared" si="16"/>
      </c>
      <c r="H332" s="3">
        <f>_xlfn.IFERROR(IF(B332="","",$H$3&amp;$B$2&amp;$B$4&amp;B332&amp;$B$4&amp;$C$2&amp;$H$3&amp;C332&amp;$B$4&amp;VLOOKUP(D332,'颜色'!A:B,2,0)&amp;$E$4&amp;E332&amp;$B$4&amp;$H$4&amp;$F$2&amp;$B$4&amp;F332&amp;$B$4&amp;$H$4&amp;G332),"")</f>
      </c>
      <c r="I332" s="15" t="str">
        <f t="shared" si="17"/>
        <v>{"skuArray": []}</v>
      </c>
    </row>
    <row r="333" spans="6:9" ht="24" customHeight="1">
      <c r="F333" s="3">
        <f t="shared" si="15"/>
      </c>
      <c r="G333" s="16">
        <f t="shared" si="16"/>
      </c>
      <c r="H333" s="3">
        <f>_xlfn.IFERROR(IF(B333="","",$H$3&amp;$B$2&amp;$B$4&amp;B333&amp;$B$4&amp;$C$2&amp;$H$3&amp;C333&amp;$B$4&amp;VLOOKUP(D333,'颜色'!A:B,2,0)&amp;$E$4&amp;E333&amp;$B$4&amp;$H$4&amp;$F$2&amp;$B$4&amp;F333&amp;$B$4&amp;$H$4&amp;G333),"")</f>
      </c>
      <c r="I333" s="15" t="str">
        <f t="shared" si="17"/>
        <v>{"skuArray": []}</v>
      </c>
    </row>
    <row r="334" spans="6:9" ht="24" customHeight="1">
      <c r="F334" s="3">
        <f t="shared" si="15"/>
      </c>
      <c r="G334" s="16">
        <f t="shared" si="16"/>
      </c>
      <c r="H334" s="3">
        <f>_xlfn.IFERROR(IF(B334="","",$H$3&amp;$B$2&amp;$B$4&amp;B334&amp;$B$4&amp;$C$2&amp;$H$3&amp;C334&amp;$B$4&amp;VLOOKUP(D334,'颜色'!A:B,2,0)&amp;$E$4&amp;E334&amp;$B$4&amp;$H$4&amp;$F$2&amp;$B$4&amp;F334&amp;$B$4&amp;$H$4&amp;G334),"")</f>
      </c>
      <c r="I334" s="15" t="str">
        <f t="shared" si="17"/>
        <v>{"skuArray": []}</v>
      </c>
    </row>
    <row r="335" spans="6:9" ht="24" customHeight="1">
      <c r="F335" s="3">
        <f t="shared" si="15"/>
      </c>
      <c r="G335" s="16">
        <f t="shared" si="16"/>
      </c>
      <c r="H335" s="3">
        <f>_xlfn.IFERROR(IF(B335="","",$H$3&amp;$B$2&amp;$B$4&amp;B335&amp;$B$4&amp;$C$2&amp;$H$3&amp;C335&amp;$B$4&amp;VLOOKUP(D335,'颜色'!A:B,2,0)&amp;$E$4&amp;E335&amp;$B$4&amp;$H$4&amp;$F$2&amp;$B$4&amp;F335&amp;$B$4&amp;$H$4&amp;G335),"")</f>
      </c>
      <c r="I335" s="15" t="str">
        <f t="shared" si="17"/>
        <v>{"skuArray": []}</v>
      </c>
    </row>
    <row r="336" spans="6:9" ht="24" customHeight="1">
      <c r="F336" s="3">
        <f t="shared" si="15"/>
      </c>
      <c r="G336" s="16">
        <f t="shared" si="16"/>
      </c>
      <c r="H336" s="3">
        <f>_xlfn.IFERROR(IF(B336="","",$H$3&amp;$B$2&amp;$B$4&amp;B336&amp;$B$4&amp;$C$2&amp;$H$3&amp;C336&amp;$B$4&amp;VLOOKUP(D336,'颜色'!A:B,2,0)&amp;$E$4&amp;E336&amp;$B$4&amp;$H$4&amp;$F$2&amp;$B$4&amp;F336&amp;$B$4&amp;$H$4&amp;G336),"")</f>
      </c>
      <c r="I336" s="15" t="str">
        <f t="shared" si="17"/>
        <v>{"skuArray": []}</v>
      </c>
    </row>
    <row r="337" spans="6:9" ht="24" customHeight="1">
      <c r="F337" s="3">
        <f t="shared" si="15"/>
      </c>
      <c r="G337" s="16">
        <f t="shared" si="16"/>
      </c>
      <c r="H337" s="3">
        <f>_xlfn.IFERROR(IF(B337="","",$H$3&amp;$B$2&amp;$B$4&amp;B337&amp;$B$4&amp;$C$2&amp;$H$3&amp;C337&amp;$B$4&amp;VLOOKUP(D337,'颜色'!A:B,2,0)&amp;$E$4&amp;E337&amp;$B$4&amp;$H$4&amp;$F$2&amp;$B$4&amp;F337&amp;$B$4&amp;$H$4&amp;G337),"")</f>
      </c>
      <c r="I337" s="15" t="str">
        <f t="shared" si="17"/>
        <v>{"skuArray": []}</v>
      </c>
    </row>
    <row r="338" spans="6:9" ht="24" customHeight="1">
      <c r="F338" s="3">
        <f t="shared" si="15"/>
      </c>
      <c r="G338" s="16">
        <f t="shared" si="16"/>
      </c>
      <c r="H338" s="3">
        <f>_xlfn.IFERROR(IF(B338="","",$H$3&amp;$B$2&amp;$B$4&amp;B338&amp;$B$4&amp;$C$2&amp;$H$3&amp;C338&amp;$B$4&amp;VLOOKUP(D338,'颜色'!A:B,2,0)&amp;$E$4&amp;E338&amp;$B$4&amp;$H$4&amp;$F$2&amp;$B$4&amp;F338&amp;$B$4&amp;$H$4&amp;G338),"")</f>
      </c>
      <c r="I338" s="15" t="str">
        <f t="shared" si="17"/>
        <v>{"skuArray": []}</v>
      </c>
    </row>
    <row r="339" spans="6:9" ht="24" customHeight="1">
      <c r="F339" s="3">
        <f t="shared" si="15"/>
      </c>
      <c r="G339" s="16">
        <f t="shared" si="16"/>
      </c>
      <c r="H339" s="3">
        <f>_xlfn.IFERROR(IF(B339="","",$H$3&amp;$B$2&amp;$B$4&amp;B339&amp;$B$4&amp;$C$2&amp;$H$3&amp;C339&amp;$B$4&amp;VLOOKUP(D339,'颜色'!A:B,2,0)&amp;$E$4&amp;E339&amp;$B$4&amp;$H$4&amp;$F$2&amp;$B$4&amp;F339&amp;$B$4&amp;$H$4&amp;G339),"")</f>
      </c>
      <c r="I339" s="15" t="str">
        <f t="shared" si="17"/>
        <v>{"skuArray": []}</v>
      </c>
    </row>
    <row r="340" spans="6:9" ht="24" customHeight="1">
      <c r="F340" s="3">
        <f t="shared" si="15"/>
      </c>
      <c r="G340" s="16">
        <f t="shared" si="16"/>
      </c>
      <c r="H340" s="3">
        <f>_xlfn.IFERROR(IF(B340="","",$H$3&amp;$B$2&amp;$B$4&amp;B340&amp;$B$4&amp;$C$2&amp;$H$3&amp;C340&amp;$B$4&amp;VLOOKUP(D340,'颜色'!A:B,2,0)&amp;$E$4&amp;E340&amp;$B$4&amp;$H$4&amp;$F$2&amp;$B$4&amp;F340&amp;$B$4&amp;$H$4&amp;G340),"")</f>
      </c>
      <c r="I340" s="15" t="str">
        <f t="shared" si="17"/>
        <v>{"skuArray": []}</v>
      </c>
    </row>
    <row r="341" spans="6:9" ht="24" customHeight="1">
      <c r="F341" s="3">
        <f t="shared" si="15"/>
      </c>
      <c r="G341" s="16">
        <f t="shared" si="16"/>
      </c>
      <c r="H341" s="3">
        <f>_xlfn.IFERROR(IF(B341="","",$H$3&amp;$B$2&amp;$B$4&amp;B341&amp;$B$4&amp;$C$2&amp;$H$3&amp;C341&amp;$B$4&amp;VLOOKUP(D341,'颜色'!A:B,2,0)&amp;$E$4&amp;E341&amp;$B$4&amp;$H$4&amp;$F$2&amp;$B$4&amp;F341&amp;$B$4&amp;$H$4&amp;G341),"")</f>
      </c>
      <c r="I341" s="15" t="str">
        <f t="shared" si="17"/>
        <v>{"skuArray": []}</v>
      </c>
    </row>
    <row r="342" spans="6:9" ht="24" customHeight="1">
      <c r="F342" s="3">
        <f t="shared" si="15"/>
      </c>
      <c r="G342" s="16">
        <f t="shared" si="16"/>
      </c>
      <c r="H342" s="3">
        <f>_xlfn.IFERROR(IF(B342="","",$H$3&amp;$B$2&amp;$B$4&amp;B342&amp;$B$4&amp;$C$2&amp;$H$3&amp;C342&amp;$B$4&amp;VLOOKUP(D342,'颜色'!A:B,2,0)&amp;$E$4&amp;E342&amp;$B$4&amp;$H$4&amp;$F$2&amp;$B$4&amp;F342&amp;$B$4&amp;$H$4&amp;G342),"")</f>
      </c>
      <c r="I342" s="15" t="str">
        <f t="shared" si="17"/>
        <v>{"skuArray": []}</v>
      </c>
    </row>
    <row r="343" spans="6:9" ht="24" customHeight="1">
      <c r="F343" s="3">
        <f t="shared" si="15"/>
      </c>
      <c r="G343" s="16">
        <f t="shared" si="16"/>
      </c>
      <c r="H343" s="3">
        <f>_xlfn.IFERROR(IF(B343="","",$H$3&amp;$B$2&amp;$B$4&amp;B343&amp;$B$4&amp;$C$2&amp;$H$3&amp;C343&amp;$B$4&amp;VLOOKUP(D343,'颜色'!A:B,2,0)&amp;$E$4&amp;E343&amp;$B$4&amp;$H$4&amp;$F$2&amp;$B$4&amp;F343&amp;$B$4&amp;$H$4&amp;G343),"")</f>
      </c>
      <c r="I343" s="15" t="str">
        <f t="shared" si="17"/>
        <v>{"skuArray": []}</v>
      </c>
    </row>
    <row r="344" spans="6:9" ht="24" customHeight="1">
      <c r="F344" s="3">
        <f t="shared" si="15"/>
      </c>
      <c r="G344" s="16">
        <f t="shared" si="16"/>
      </c>
      <c r="H344" s="3">
        <f>_xlfn.IFERROR(IF(B344="","",$H$3&amp;$B$2&amp;$B$4&amp;B344&amp;$B$4&amp;$C$2&amp;$H$3&amp;C344&amp;$B$4&amp;VLOOKUP(D344,'颜色'!A:B,2,0)&amp;$E$4&amp;E344&amp;$B$4&amp;$H$4&amp;$F$2&amp;$B$4&amp;F344&amp;$B$4&amp;$H$4&amp;G344),"")</f>
      </c>
      <c r="I344" s="15" t="str">
        <f t="shared" si="17"/>
        <v>{"skuArray": []}</v>
      </c>
    </row>
    <row r="345" spans="6:9" ht="24" customHeight="1">
      <c r="F345" s="3">
        <f t="shared" si="15"/>
      </c>
      <c r="G345" s="16">
        <f t="shared" si="16"/>
      </c>
      <c r="H345" s="3">
        <f>_xlfn.IFERROR(IF(B345="","",$H$3&amp;$B$2&amp;$B$4&amp;B345&amp;$B$4&amp;$C$2&amp;$H$3&amp;C345&amp;$B$4&amp;VLOOKUP(D345,'颜色'!A:B,2,0)&amp;$E$4&amp;E345&amp;$B$4&amp;$H$4&amp;$F$2&amp;$B$4&amp;F345&amp;$B$4&amp;$H$4&amp;G345),"")</f>
      </c>
      <c r="I345" s="15" t="str">
        <f t="shared" si="17"/>
        <v>{"skuArray": []}</v>
      </c>
    </row>
    <row r="346" spans="6:9" ht="24" customHeight="1">
      <c r="F346" s="3">
        <f t="shared" si="15"/>
      </c>
      <c r="G346" s="16">
        <f t="shared" si="16"/>
      </c>
      <c r="H346" s="3">
        <f>_xlfn.IFERROR(IF(B346="","",$H$3&amp;$B$2&amp;$B$4&amp;B346&amp;$B$4&amp;$C$2&amp;$H$3&amp;C346&amp;$B$4&amp;VLOOKUP(D346,'颜色'!A:B,2,0)&amp;$E$4&amp;E346&amp;$B$4&amp;$H$4&amp;$F$2&amp;$B$4&amp;F346&amp;$B$4&amp;$H$4&amp;G346),"")</f>
      </c>
      <c r="I346" s="15" t="str">
        <f t="shared" si="17"/>
        <v>{"skuArray": []}</v>
      </c>
    </row>
    <row r="347" spans="6:9" ht="24" customHeight="1">
      <c r="F347" s="3">
        <f t="shared" si="15"/>
      </c>
      <c r="G347" s="16">
        <f t="shared" si="16"/>
      </c>
      <c r="H347" s="3">
        <f>_xlfn.IFERROR(IF(B347="","",$H$3&amp;$B$2&amp;$B$4&amp;B347&amp;$B$4&amp;$C$2&amp;$H$3&amp;C347&amp;$B$4&amp;VLOOKUP(D347,'颜色'!A:B,2,0)&amp;$E$4&amp;E347&amp;$B$4&amp;$H$4&amp;$F$2&amp;$B$4&amp;F347&amp;$B$4&amp;$H$4&amp;G347),"")</f>
      </c>
      <c r="I347" s="15" t="str">
        <f t="shared" si="17"/>
        <v>{"skuArray": []}</v>
      </c>
    </row>
    <row r="348" spans="6:9" ht="24" customHeight="1">
      <c r="F348" s="3">
        <f t="shared" si="15"/>
      </c>
      <c r="G348" s="16">
        <f t="shared" si="16"/>
      </c>
      <c r="H348" s="3">
        <f>_xlfn.IFERROR(IF(B348="","",$H$3&amp;$B$2&amp;$B$4&amp;B348&amp;$B$4&amp;$C$2&amp;$H$3&amp;C348&amp;$B$4&amp;VLOOKUP(D348,'颜色'!A:B,2,0)&amp;$E$4&amp;E348&amp;$B$4&amp;$H$4&amp;$F$2&amp;$B$4&amp;F348&amp;$B$4&amp;$H$4&amp;G348),"")</f>
      </c>
      <c r="I348" s="15" t="str">
        <f t="shared" si="17"/>
        <v>{"skuArray": []}</v>
      </c>
    </row>
    <row r="349" spans="6:9" ht="24" customHeight="1">
      <c r="F349" s="3">
        <f t="shared" si="15"/>
      </c>
      <c r="G349" s="16">
        <f t="shared" si="16"/>
      </c>
      <c r="H349" s="3">
        <f>_xlfn.IFERROR(IF(B349="","",$H$3&amp;$B$2&amp;$B$4&amp;B349&amp;$B$4&amp;$C$2&amp;$H$3&amp;C349&amp;$B$4&amp;VLOOKUP(D349,'颜色'!A:B,2,0)&amp;$E$4&amp;E349&amp;$B$4&amp;$H$4&amp;$F$2&amp;$B$4&amp;F349&amp;$B$4&amp;$H$4&amp;G349),"")</f>
      </c>
      <c r="I349" s="15" t="str">
        <f t="shared" si="17"/>
        <v>{"skuArray": []}</v>
      </c>
    </row>
    <row r="350" spans="6:9" ht="24" customHeight="1">
      <c r="F350" s="3">
        <f t="shared" si="15"/>
      </c>
      <c r="G350" s="16">
        <f t="shared" si="16"/>
      </c>
      <c r="H350" s="3">
        <f>_xlfn.IFERROR(IF(B350="","",$H$3&amp;$B$2&amp;$B$4&amp;B350&amp;$B$4&amp;$C$2&amp;$H$3&amp;C350&amp;$B$4&amp;VLOOKUP(D350,'颜色'!A:B,2,0)&amp;$E$4&amp;E350&amp;$B$4&amp;$H$4&amp;$F$2&amp;$B$4&amp;F350&amp;$B$4&amp;$H$4&amp;G350),"")</f>
      </c>
      <c r="I350" s="15" t="str">
        <f t="shared" si="17"/>
        <v>{"skuArray": []}</v>
      </c>
    </row>
    <row r="351" spans="6:9" ht="24" customHeight="1">
      <c r="F351" s="3">
        <f t="shared" si="15"/>
      </c>
      <c r="G351" s="16">
        <f t="shared" si="16"/>
      </c>
      <c r="H351" s="3">
        <f>_xlfn.IFERROR(IF(B351="","",$H$3&amp;$B$2&amp;$B$4&amp;B351&amp;$B$4&amp;$C$2&amp;$H$3&amp;C351&amp;$B$4&amp;VLOOKUP(D351,'颜色'!A:B,2,0)&amp;$E$4&amp;E351&amp;$B$4&amp;$H$4&amp;$F$2&amp;$B$4&amp;F351&amp;$B$4&amp;$H$4&amp;G351),"")</f>
      </c>
      <c r="I351" s="15" t="str">
        <f t="shared" si="17"/>
        <v>{"skuArray": []}</v>
      </c>
    </row>
    <row r="352" spans="6:9" ht="24" customHeight="1">
      <c r="F352" s="3">
        <f t="shared" si="15"/>
      </c>
      <c r="G352" s="16">
        <f t="shared" si="16"/>
      </c>
      <c r="H352" s="3">
        <f>_xlfn.IFERROR(IF(B352="","",$H$3&amp;$B$2&amp;$B$4&amp;B352&amp;$B$4&amp;$C$2&amp;$H$3&amp;C352&amp;$B$4&amp;VLOOKUP(D352,'颜色'!A:B,2,0)&amp;$E$4&amp;E352&amp;$B$4&amp;$H$4&amp;$F$2&amp;$B$4&amp;F352&amp;$B$4&amp;$H$4&amp;G352),"")</f>
      </c>
      <c r="I352" s="15" t="str">
        <f t="shared" si="17"/>
        <v>{"skuArray": []}</v>
      </c>
    </row>
    <row r="353" spans="6:9" ht="24" customHeight="1">
      <c r="F353" s="3">
        <f t="shared" si="15"/>
      </c>
      <c r="G353" s="16">
        <f t="shared" si="16"/>
      </c>
      <c r="H353" s="3">
        <f>_xlfn.IFERROR(IF(B353="","",$H$3&amp;$B$2&amp;$B$4&amp;B353&amp;$B$4&amp;$C$2&amp;$H$3&amp;C353&amp;$B$4&amp;VLOOKUP(D353,'颜色'!A:B,2,0)&amp;$E$4&amp;E353&amp;$B$4&amp;$H$4&amp;$F$2&amp;$B$4&amp;F353&amp;$B$4&amp;$H$4&amp;G353),"")</f>
      </c>
      <c r="I353" s="15" t="str">
        <f t="shared" si="17"/>
        <v>{"skuArray": []}</v>
      </c>
    </row>
    <row r="354" spans="6:9" ht="24" customHeight="1">
      <c r="F354" s="3">
        <f t="shared" si="15"/>
      </c>
      <c r="G354" s="16">
        <f t="shared" si="16"/>
      </c>
      <c r="H354" s="3">
        <f>_xlfn.IFERROR(IF(B354="","",$H$3&amp;$B$2&amp;$B$4&amp;B354&amp;$B$4&amp;$C$2&amp;$H$3&amp;C354&amp;$B$4&amp;VLOOKUP(D354,'颜色'!A:B,2,0)&amp;$E$4&amp;E354&amp;$B$4&amp;$H$4&amp;$F$2&amp;$B$4&amp;F354&amp;$B$4&amp;$H$4&amp;G354),"")</f>
      </c>
      <c r="I354" s="15" t="str">
        <f t="shared" si="17"/>
        <v>{"skuArray": []}</v>
      </c>
    </row>
    <row r="355" spans="6:9" ht="24" customHeight="1">
      <c r="F355" s="3">
        <f t="shared" si="15"/>
      </c>
      <c r="G355" s="16">
        <f t="shared" si="16"/>
      </c>
      <c r="H355" s="3">
        <f>_xlfn.IFERROR(IF(B355="","",$H$3&amp;$B$2&amp;$B$4&amp;B355&amp;$B$4&amp;$C$2&amp;$H$3&amp;C355&amp;$B$4&amp;VLOOKUP(D355,'颜色'!A:B,2,0)&amp;$E$4&amp;E355&amp;$B$4&amp;$H$4&amp;$F$2&amp;$B$4&amp;F355&amp;$B$4&amp;$H$4&amp;G355),"")</f>
      </c>
      <c r="I355" s="15" t="str">
        <f t="shared" si="17"/>
        <v>{"skuArray": []}</v>
      </c>
    </row>
    <row r="356" spans="6:9" ht="24" customHeight="1">
      <c r="F356" s="3">
        <f t="shared" si="15"/>
      </c>
      <c r="G356" s="16">
        <f t="shared" si="16"/>
      </c>
      <c r="H356" s="3">
        <f>_xlfn.IFERROR(IF(B356="","",$H$3&amp;$B$2&amp;$B$4&amp;B356&amp;$B$4&amp;$C$2&amp;$H$3&amp;C356&amp;$B$4&amp;VLOOKUP(D356,'颜色'!A:B,2,0)&amp;$E$4&amp;E356&amp;$B$4&amp;$H$4&amp;$F$2&amp;$B$4&amp;F356&amp;$B$4&amp;$H$4&amp;G356),"")</f>
      </c>
      <c r="I356" s="15" t="str">
        <f t="shared" si="17"/>
        <v>{"skuArray": []}</v>
      </c>
    </row>
    <row r="357" spans="6:9" ht="24" customHeight="1">
      <c r="F357" s="3">
        <f t="shared" si="15"/>
      </c>
      <c r="G357" s="16">
        <f t="shared" si="16"/>
      </c>
      <c r="H357" s="3">
        <f>_xlfn.IFERROR(IF(B357="","",$H$3&amp;$B$2&amp;$B$4&amp;B357&amp;$B$4&amp;$C$2&amp;$H$3&amp;C357&amp;$B$4&amp;VLOOKUP(D357,'颜色'!A:B,2,0)&amp;$E$4&amp;E357&amp;$B$4&amp;$H$4&amp;$F$2&amp;$B$4&amp;F357&amp;$B$4&amp;$H$4&amp;G357),"")</f>
      </c>
      <c r="I357" s="15" t="str">
        <f t="shared" si="17"/>
        <v>{"skuArray": []}</v>
      </c>
    </row>
    <row r="358" spans="6:9" ht="24" customHeight="1">
      <c r="F358" s="3">
        <f t="shared" si="15"/>
      </c>
      <c r="G358" s="16">
        <f t="shared" si="16"/>
      </c>
      <c r="H358" s="3">
        <f>_xlfn.IFERROR(IF(B358="","",$H$3&amp;$B$2&amp;$B$4&amp;B358&amp;$B$4&amp;$C$2&amp;$H$3&amp;C358&amp;$B$4&amp;VLOOKUP(D358,'颜色'!A:B,2,0)&amp;$E$4&amp;E358&amp;$B$4&amp;$H$4&amp;$F$2&amp;$B$4&amp;F358&amp;$B$4&amp;$H$4&amp;G358),"")</f>
      </c>
      <c r="I358" s="15" t="str">
        <f t="shared" si="17"/>
        <v>{"skuArray": []}</v>
      </c>
    </row>
    <row r="359" spans="6:9" ht="24" customHeight="1">
      <c r="F359" s="3">
        <f t="shared" si="15"/>
      </c>
      <c r="G359" s="16">
        <f t="shared" si="16"/>
      </c>
      <c r="H359" s="3">
        <f>_xlfn.IFERROR(IF(B359="","",$H$3&amp;$B$2&amp;$B$4&amp;B359&amp;$B$4&amp;$C$2&amp;$H$3&amp;C359&amp;$B$4&amp;VLOOKUP(D359,'颜色'!A:B,2,0)&amp;$E$4&amp;E359&amp;$B$4&amp;$H$4&amp;$F$2&amp;$B$4&amp;F359&amp;$B$4&amp;$H$4&amp;G359),"")</f>
      </c>
      <c r="I359" s="15" t="str">
        <f t="shared" si="17"/>
        <v>{"skuArray": []}</v>
      </c>
    </row>
    <row r="360" spans="6:9" ht="24" customHeight="1">
      <c r="F360" s="3">
        <f t="shared" si="15"/>
      </c>
      <c r="G360" s="16">
        <f t="shared" si="16"/>
      </c>
      <c r="H360" s="3">
        <f>_xlfn.IFERROR(IF(B360="","",$H$3&amp;$B$2&amp;$B$4&amp;B360&amp;$B$4&amp;$C$2&amp;$H$3&amp;C360&amp;$B$4&amp;VLOOKUP(D360,'颜色'!A:B,2,0)&amp;$E$4&amp;E360&amp;$B$4&amp;$H$4&amp;$F$2&amp;$B$4&amp;F360&amp;$B$4&amp;$H$4&amp;G360),"")</f>
      </c>
      <c r="I360" s="15" t="str">
        <f t="shared" si="17"/>
        <v>{"skuArray": []}</v>
      </c>
    </row>
    <row r="361" spans="6:9" ht="24" customHeight="1">
      <c r="F361" s="3">
        <f t="shared" si="15"/>
      </c>
      <c r="G361" s="16">
        <f t="shared" si="16"/>
      </c>
      <c r="H361" s="3">
        <f>_xlfn.IFERROR(IF(B361="","",$H$3&amp;$B$2&amp;$B$4&amp;B361&amp;$B$4&amp;$C$2&amp;$H$3&amp;C361&amp;$B$4&amp;VLOOKUP(D361,'颜色'!A:B,2,0)&amp;$E$4&amp;E361&amp;$B$4&amp;$H$4&amp;$F$2&amp;$B$4&amp;F361&amp;$B$4&amp;$H$4&amp;G361),"")</f>
      </c>
      <c r="I361" s="15" t="str">
        <f t="shared" si="17"/>
        <v>{"skuArray": []}</v>
      </c>
    </row>
    <row r="362" spans="6:9" ht="24" customHeight="1">
      <c r="F362" s="3">
        <f t="shared" si="15"/>
      </c>
      <c r="G362" s="16">
        <f t="shared" si="16"/>
      </c>
      <c r="H362" s="3">
        <f>_xlfn.IFERROR(IF(B362="","",$H$3&amp;$B$2&amp;$B$4&amp;B362&amp;$B$4&amp;$C$2&amp;$H$3&amp;C362&amp;$B$4&amp;VLOOKUP(D362,'颜色'!A:B,2,0)&amp;$E$4&amp;E362&amp;$B$4&amp;$H$4&amp;$F$2&amp;$B$4&amp;F362&amp;$B$4&amp;$H$4&amp;G362),"")</f>
      </c>
      <c r="I362" s="15" t="str">
        <f t="shared" si="17"/>
        <v>{"skuArray": []}</v>
      </c>
    </row>
    <row r="363" spans="6:9" ht="24" customHeight="1">
      <c r="F363" s="3">
        <f t="shared" si="15"/>
      </c>
      <c r="G363" s="16">
        <f t="shared" si="16"/>
      </c>
      <c r="H363" s="3">
        <f>_xlfn.IFERROR(IF(B363="","",$H$3&amp;$B$2&amp;$B$4&amp;B363&amp;$B$4&amp;$C$2&amp;$H$3&amp;C363&amp;$B$4&amp;VLOOKUP(D363,'颜色'!A:B,2,0)&amp;$E$4&amp;E363&amp;$B$4&amp;$H$4&amp;$F$2&amp;$B$4&amp;F363&amp;$B$4&amp;$H$4&amp;G363),"")</f>
      </c>
      <c r="I363" s="15" t="str">
        <f t="shared" si="17"/>
        <v>{"skuArray": []}</v>
      </c>
    </row>
    <row r="364" spans="6:9" ht="24" customHeight="1">
      <c r="F364" s="3">
        <f t="shared" si="15"/>
      </c>
      <c r="G364" s="16">
        <f t="shared" si="16"/>
      </c>
      <c r="H364" s="3">
        <f>_xlfn.IFERROR(IF(B364="","",$H$3&amp;$B$2&amp;$B$4&amp;B364&amp;$B$4&amp;$C$2&amp;$H$3&amp;C364&amp;$B$4&amp;VLOOKUP(D364,'颜色'!A:B,2,0)&amp;$E$4&amp;E364&amp;$B$4&amp;$H$4&amp;$F$2&amp;$B$4&amp;F364&amp;$B$4&amp;$H$4&amp;G364),"")</f>
      </c>
      <c r="I364" s="15" t="str">
        <f t="shared" si="17"/>
        <v>{"skuArray": []}</v>
      </c>
    </row>
    <row r="365" spans="6:9" ht="24" customHeight="1">
      <c r="F365" s="3">
        <f t="shared" si="15"/>
      </c>
      <c r="G365" s="16">
        <f t="shared" si="16"/>
      </c>
      <c r="H365" s="3">
        <f>_xlfn.IFERROR(IF(B365="","",$H$3&amp;$B$2&amp;$B$4&amp;B365&amp;$B$4&amp;$C$2&amp;$H$3&amp;C365&amp;$B$4&amp;VLOOKUP(D365,'颜色'!A:B,2,0)&amp;$E$4&amp;E365&amp;$B$4&amp;$H$4&amp;$F$2&amp;$B$4&amp;F365&amp;$B$4&amp;$H$4&amp;G365),"")</f>
      </c>
      <c r="I365" s="15" t="str">
        <f t="shared" si="17"/>
        <v>{"skuArray": []}</v>
      </c>
    </row>
    <row r="366" spans="6:9" ht="24" customHeight="1">
      <c r="F366" s="3">
        <f t="shared" si="15"/>
      </c>
      <c r="G366" s="16">
        <f t="shared" si="16"/>
      </c>
      <c r="H366" s="3">
        <f>_xlfn.IFERROR(IF(B366="","",$H$3&amp;$B$2&amp;$B$4&amp;B366&amp;$B$4&amp;$C$2&amp;$H$3&amp;C366&amp;$B$4&amp;VLOOKUP(D366,'颜色'!A:B,2,0)&amp;$E$4&amp;E366&amp;$B$4&amp;$H$4&amp;$F$2&amp;$B$4&amp;F366&amp;$B$4&amp;$H$4&amp;G366),"")</f>
      </c>
      <c r="I366" s="15" t="str">
        <f t="shared" si="17"/>
        <v>{"skuArray": []}</v>
      </c>
    </row>
    <row r="367" spans="6:9" ht="24" customHeight="1">
      <c r="F367" s="3">
        <f t="shared" si="15"/>
      </c>
      <c r="G367" s="16">
        <f t="shared" si="16"/>
      </c>
      <c r="H367" s="3">
        <f>_xlfn.IFERROR(IF(B367="","",$H$3&amp;$B$2&amp;$B$4&amp;B367&amp;$B$4&amp;$C$2&amp;$H$3&amp;C367&amp;$B$4&amp;VLOOKUP(D367,'颜色'!A:B,2,0)&amp;$E$4&amp;E367&amp;$B$4&amp;$H$4&amp;$F$2&amp;$B$4&amp;F367&amp;$B$4&amp;$H$4&amp;G367),"")</f>
      </c>
      <c r="I367" s="15" t="str">
        <f t="shared" si="17"/>
        <v>{"skuArray": []}</v>
      </c>
    </row>
    <row r="368" spans="6:9" ht="24" customHeight="1">
      <c r="F368" s="3">
        <f t="shared" si="15"/>
      </c>
      <c r="G368" s="16">
        <f t="shared" si="16"/>
      </c>
      <c r="H368" s="3">
        <f>_xlfn.IFERROR(IF(B368="","",$H$3&amp;$B$2&amp;$B$4&amp;B368&amp;$B$4&amp;$C$2&amp;$H$3&amp;C368&amp;$B$4&amp;VLOOKUP(D368,'颜色'!A:B,2,0)&amp;$E$4&amp;E368&amp;$B$4&amp;$H$4&amp;$F$2&amp;$B$4&amp;F368&amp;$B$4&amp;$H$4&amp;G368),"")</f>
      </c>
      <c r="I368" s="15" t="str">
        <f t="shared" si="17"/>
        <v>{"skuArray": []}</v>
      </c>
    </row>
    <row r="369" spans="6:9" ht="24" customHeight="1">
      <c r="F369" s="3">
        <f t="shared" si="15"/>
      </c>
      <c r="G369" s="16">
        <f t="shared" si="16"/>
      </c>
      <c r="H369" s="3">
        <f>_xlfn.IFERROR(IF(B369="","",$H$3&amp;$B$2&amp;$B$4&amp;B369&amp;$B$4&amp;$C$2&amp;$H$3&amp;C369&amp;$B$4&amp;VLOOKUP(D369,'颜色'!A:B,2,0)&amp;$E$4&amp;E369&amp;$B$4&amp;$H$4&amp;$F$2&amp;$B$4&amp;F369&amp;$B$4&amp;$H$4&amp;G369),"")</f>
      </c>
      <c r="I369" s="15" t="str">
        <f t="shared" si="17"/>
        <v>{"skuArray": []}</v>
      </c>
    </row>
    <row r="370" spans="6:9" ht="24" customHeight="1">
      <c r="F370" s="3">
        <f t="shared" si="15"/>
      </c>
      <c r="G370" s="16">
        <f t="shared" si="16"/>
      </c>
      <c r="H370" s="3">
        <f>_xlfn.IFERROR(IF(B370="","",$H$3&amp;$B$2&amp;$B$4&amp;B370&amp;$B$4&amp;$C$2&amp;$H$3&amp;C370&amp;$B$4&amp;VLOOKUP(D370,'颜色'!A:B,2,0)&amp;$E$4&amp;E370&amp;$B$4&amp;$H$4&amp;$F$2&amp;$B$4&amp;F370&amp;$B$4&amp;$H$4&amp;G370),"")</f>
      </c>
      <c r="I370" s="15" t="str">
        <f t="shared" si="17"/>
        <v>{"skuArray": []}</v>
      </c>
    </row>
    <row r="371" spans="6:9" ht="24" customHeight="1">
      <c r="F371" s="3">
        <f t="shared" si="15"/>
      </c>
      <c r="G371" s="16">
        <f t="shared" si="16"/>
      </c>
      <c r="H371" s="3">
        <f>_xlfn.IFERROR(IF(B371="","",$H$3&amp;$B$2&amp;$B$4&amp;B371&amp;$B$4&amp;$C$2&amp;$H$3&amp;C371&amp;$B$4&amp;VLOOKUP(D371,'颜色'!A:B,2,0)&amp;$E$4&amp;E371&amp;$B$4&amp;$H$4&amp;$F$2&amp;$B$4&amp;F371&amp;$B$4&amp;$H$4&amp;G371),"")</f>
      </c>
      <c r="I371" s="15" t="str">
        <f t="shared" si="17"/>
        <v>{"skuArray": []}</v>
      </c>
    </row>
    <row r="372" spans="6:9" ht="24" customHeight="1">
      <c r="F372" s="3">
        <f t="shared" si="15"/>
      </c>
      <c r="G372" s="16">
        <f t="shared" si="16"/>
      </c>
      <c r="H372" s="3">
        <f>_xlfn.IFERROR(IF(B372="","",$H$3&amp;$B$2&amp;$B$4&amp;B372&amp;$B$4&amp;$C$2&amp;$H$3&amp;C372&amp;$B$4&amp;VLOOKUP(D372,'颜色'!A:B,2,0)&amp;$E$4&amp;E372&amp;$B$4&amp;$H$4&amp;$F$2&amp;$B$4&amp;F372&amp;$B$4&amp;$H$4&amp;G372),"")</f>
      </c>
      <c r="I372" s="15" t="str">
        <f t="shared" si="17"/>
        <v>{"skuArray": []}</v>
      </c>
    </row>
    <row r="373" spans="6:9" ht="24" customHeight="1">
      <c r="F373" s="3">
        <f t="shared" si="15"/>
      </c>
      <c r="G373" s="16">
        <f t="shared" si="16"/>
      </c>
      <c r="H373" s="3">
        <f>_xlfn.IFERROR(IF(B373="","",$H$3&amp;$B$2&amp;$B$4&amp;B373&amp;$B$4&amp;$C$2&amp;$H$3&amp;C373&amp;$B$4&amp;VLOOKUP(D373,'颜色'!A:B,2,0)&amp;$E$4&amp;E373&amp;$B$4&amp;$H$4&amp;$F$2&amp;$B$4&amp;F373&amp;$B$4&amp;$H$4&amp;G373),"")</f>
      </c>
      <c r="I373" s="15" t="str">
        <f t="shared" si="17"/>
        <v>{"skuArray": []}</v>
      </c>
    </row>
    <row r="374" spans="6:9" ht="24" customHeight="1">
      <c r="F374" s="3">
        <f t="shared" si="15"/>
      </c>
      <c r="G374" s="16">
        <f t="shared" si="16"/>
      </c>
      <c r="H374" s="3">
        <f>_xlfn.IFERROR(IF(B374="","",$H$3&amp;$B$2&amp;$B$4&amp;B374&amp;$B$4&amp;$C$2&amp;$H$3&amp;C374&amp;$B$4&amp;VLOOKUP(D374,'颜色'!A:B,2,0)&amp;$E$4&amp;E374&amp;$B$4&amp;$H$4&amp;$F$2&amp;$B$4&amp;F374&amp;$B$4&amp;$H$4&amp;G374),"")</f>
      </c>
      <c r="I374" s="15" t="str">
        <f t="shared" si="17"/>
        <v>{"skuArray": []}</v>
      </c>
    </row>
    <row r="375" spans="6:9" ht="24" customHeight="1">
      <c r="F375" s="3">
        <f t="shared" si="15"/>
      </c>
      <c r="G375" s="16">
        <f t="shared" si="16"/>
      </c>
      <c r="H375" s="3">
        <f>_xlfn.IFERROR(IF(B375="","",$H$3&amp;$B$2&amp;$B$4&amp;B375&amp;$B$4&amp;$C$2&amp;$H$3&amp;C375&amp;$B$4&amp;VLOOKUP(D375,'颜色'!A:B,2,0)&amp;$E$4&amp;E375&amp;$B$4&amp;$H$4&amp;$F$2&amp;$B$4&amp;F375&amp;$B$4&amp;$H$4&amp;G375),"")</f>
      </c>
      <c r="I375" s="15" t="str">
        <f t="shared" si="17"/>
        <v>{"skuArray": []}</v>
      </c>
    </row>
    <row r="376" spans="6:9" ht="24" customHeight="1">
      <c r="F376" s="3">
        <f t="shared" si="15"/>
      </c>
      <c r="G376" s="16">
        <f t="shared" si="16"/>
      </c>
      <c r="H376" s="3">
        <f>_xlfn.IFERROR(IF(B376="","",$H$3&amp;$B$2&amp;$B$4&amp;B376&amp;$B$4&amp;$C$2&amp;$H$3&amp;C376&amp;$B$4&amp;VLOOKUP(D376,'颜色'!A:B,2,0)&amp;$E$4&amp;E376&amp;$B$4&amp;$H$4&amp;$F$2&amp;$B$4&amp;F376&amp;$B$4&amp;$H$4&amp;G376),"")</f>
      </c>
      <c r="I376" s="15" t="str">
        <f t="shared" si="17"/>
        <v>{"skuArray": []}</v>
      </c>
    </row>
    <row r="377" spans="6:9" ht="24" customHeight="1">
      <c r="F377" s="3">
        <f t="shared" si="15"/>
      </c>
      <c r="G377" s="16">
        <f t="shared" si="16"/>
      </c>
      <c r="H377" s="3">
        <f>_xlfn.IFERROR(IF(B377="","",$H$3&amp;$B$2&amp;$B$4&amp;B377&amp;$B$4&amp;$C$2&amp;$H$3&amp;C377&amp;$B$4&amp;VLOOKUP(D377,'颜色'!A:B,2,0)&amp;$E$4&amp;E377&amp;$B$4&amp;$H$4&amp;$F$2&amp;$B$4&amp;F377&amp;$B$4&amp;$H$4&amp;G377),"")</f>
      </c>
      <c r="I377" s="15" t="str">
        <f t="shared" si="17"/>
        <v>{"skuArray": []}</v>
      </c>
    </row>
    <row r="378" spans="6:9" ht="24" customHeight="1">
      <c r="F378" s="3">
        <f aca="true" t="shared" si="18" ref="F378:F389">_xlfn.IFERROR(IF(B378="","",$F$4&amp;A378),"")</f>
      </c>
      <c r="G378" s="16">
        <f t="shared" si="16"/>
      </c>
      <c r="H378" s="3">
        <f>_xlfn.IFERROR(IF(B378="","",$H$3&amp;$B$2&amp;$B$4&amp;B378&amp;$B$4&amp;$C$2&amp;$H$3&amp;C378&amp;$B$4&amp;VLOOKUP(D378,'颜色'!A:B,2,0)&amp;$E$4&amp;E378&amp;$B$4&amp;$H$4&amp;$F$2&amp;$B$4&amp;F378&amp;$B$4&amp;$H$4&amp;G378),"")</f>
      </c>
      <c r="I378" s="15" t="str">
        <f t="shared" si="17"/>
        <v>{"skuArray": []}</v>
      </c>
    </row>
    <row r="379" spans="6:9" ht="24" customHeight="1">
      <c r="F379" s="3">
        <f t="shared" si="18"/>
      </c>
      <c r="G379" s="16">
        <f aca="true" t="shared" si="19" ref="G379:G389">_xlfn.IFERROR(IF(B379="","",$G$4),"")</f>
      </c>
      <c r="H379" s="3">
        <f>_xlfn.IFERROR(IF(B379="","",$H$3&amp;$B$2&amp;$B$4&amp;B379&amp;$B$4&amp;$C$2&amp;$H$3&amp;C379&amp;$B$4&amp;VLOOKUP(D379,'颜色'!A:B,2,0)&amp;$E$4&amp;E379&amp;$B$4&amp;$H$4&amp;$F$2&amp;$B$4&amp;F379&amp;$B$4&amp;$H$4&amp;G379),"")</f>
      </c>
      <c r="I379" s="15" t="str">
        <f t="shared" si="17"/>
        <v>{"skuArray": []}</v>
      </c>
    </row>
    <row r="380" spans="6:9" ht="24" customHeight="1">
      <c r="F380" s="3">
        <f t="shared" si="18"/>
      </c>
      <c r="G380" s="16">
        <f t="shared" si="19"/>
      </c>
      <c r="H380" s="3">
        <f>_xlfn.IFERROR(IF(B380="","",$H$3&amp;$B$2&amp;$B$4&amp;B380&amp;$B$4&amp;$C$2&amp;$H$3&amp;C380&amp;$B$4&amp;VLOOKUP(D380,'颜色'!A:B,2,0)&amp;$E$4&amp;E380&amp;$B$4&amp;$H$4&amp;$F$2&amp;$B$4&amp;F380&amp;$B$4&amp;$H$4&amp;G380),"")</f>
      </c>
      <c r="I380" s="15" t="str">
        <f t="shared" si="17"/>
        <v>{"skuArray": []}</v>
      </c>
    </row>
    <row r="381" spans="6:9" ht="24" customHeight="1">
      <c r="F381" s="3">
        <f t="shared" si="18"/>
      </c>
      <c r="G381" s="16">
        <f t="shared" si="19"/>
      </c>
      <c r="H381" s="3">
        <f>_xlfn.IFERROR(IF(B381="","",$H$3&amp;$B$2&amp;$B$4&amp;B381&amp;$B$4&amp;$C$2&amp;$H$3&amp;C381&amp;$B$4&amp;VLOOKUP(D381,'颜色'!A:B,2,0)&amp;$E$4&amp;E381&amp;$B$4&amp;$H$4&amp;$F$2&amp;$B$4&amp;F381&amp;$B$4&amp;$H$4&amp;G381),"")</f>
      </c>
      <c r="I381" s="15" t="str">
        <f t="shared" si="17"/>
        <v>{"skuArray": []}</v>
      </c>
    </row>
    <row r="382" spans="6:9" ht="24" customHeight="1">
      <c r="F382" s="3">
        <f t="shared" si="18"/>
      </c>
      <c r="G382" s="16">
        <f t="shared" si="19"/>
      </c>
      <c r="H382" s="3">
        <f>_xlfn.IFERROR(IF(B382="","",$H$3&amp;$B$2&amp;$B$4&amp;B382&amp;$B$4&amp;$C$2&amp;$H$3&amp;C382&amp;$B$4&amp;VLOOKUP(D382,'颜色'!A:B,2,0)&amp;$E$4&amp;E382&amp;$B$4&amp;$H$4&amp;$F$2&amp;$B$4&amp;F382&amp;$B$4&amp;$H$4&amp;G382),"")</f>
      </c>
      <c r="I382" s="15" t="str">
        <f t="shared" si="17"/>
        <v>{"skuArray": []}</v>
      </c>
    </row>
    <row r="383" spans="6:9" ht="24" customHeight="1">
      <c r="F383" s="3">
        <f t="shared" si="18"/>
      </c>
      <c r="G383" s="16">
        <f t="shared" si="19"/>
      </c>
      <c r="H383" s="3">
        <f>_xlfn.IFERROR(IF(B383="","",$H$3&amp;$B$2&amp;$B$4&amp;B383&amp;$B$4&amp;$C$2&amp;$H$3&amp;C383&amp;$B$4&amp;VLOOKUP(D383,'颜色'!A:B,2,0)&amp;$E$4&amp;E383&amp;$B$4&amp;$H$4&amp;$F$2&amp;$B$4&amp;F383&amp;$B$4&amp;$H$4&amp;G383),"")</f>
      </c>
      <c r="I383" s="15" t="str">
        <f aca="true" t="shared" si="20" ref="I383:I389">IF(B383="",$I$3&amp;CONCATENATE(H384,H385,H386)&amp;$I$4,"")</f>
        <v>{"skuArray": []}</v>
      </c>
    </row>
    <row r="384" spans="6:9" ht="24" customHeight="1">
      <c r="F384" s="3">
        <f t="shared" si="18"/>
      </c>
      <c r="G384" s="16">
        <f t="shared" si="19"/>
      </c>
      <c r="H384" s="3">
        <f>_xlfn.IFERROR(IF(B384="","",$H$3&amp;$B$2&amp;$B$4&amp;B384&amp;$B$4&amp;$C$2&amp;$H$3&amp;C384&amp;$B$4&amp;VLOOKUP(D384,'颜色'!A:B,2,0)&amp;$E$4&amp;E384&amp;$B$4&amp;$H$4&amp;$F$2&amp;$B$4&amp;F384&amp;$B$4&amp;$H$4&amp;G384),"")</f>
      </c>
      <c r="I384" s="15" t="str">
        <f t="shared" si="20"/>
        <v>{"skuArray": []}</v>
      </c>
    </row>
    <row r="385" spans="6:9" ht="24" customHeight="1">
      <c r="F385" s="3">
        <f t="shared" si="18"/>
      </c>
      <c r="G385" s="16">
        <f t="shared" si="19"/>
      </c>
      <c r="H385" s="3">
        <f>_xlfn.IFERROR(IF(B385="","",$H$3&amp;$B$2&amp;$B$4&amp;B385&amp;$B$4&amp;$C$2&amp;$H$3&amp;C385&amp;$B$4&amp;VLOOKUP(D385,'颜色'!A:B,2,0)&amp;$E$4&amp;E385&amp;$B$4&amp;$H$4&amp;$F$2&amp;$B$4&amp;F385&amp;$B$4&amp;$H$4&amp;G385),"")</f>
      </c>
      <c r="I385" s="15" t="str">
        <f t="shared" si="20"/>
        <v>{"skuArray": []}</v>
      </c>
    </row>
    <row r="386" spans="6:9" ht="24" customHeight="1">
      <c r="F386" s="3">
        <f t="shared" si="18"/>
      </c>
      <c r="G386" s="16">
        <f t="shared" si="19"/>
      </c>
      <c r="H386" s="3">
        <f>_xlfn.IFERROR(IF(B386="","",$H$3&amp;$B$2&amp;$B$4&amp;B386&amp;$B$4&amp;$C$2&amp;$H$3&amp;C386&amp;$B$4&amp;VLOOKUP(D386,'颜色'!A:B,2,0)&amp;$E$4&amp;E386&amp;$B$4&amp;$H$4&amp;$F$2&amp;$B$4&amp;F386&amp;$B$4&amp;$H$4&amp;G386),"")</f>
      </c>
      <c r="I386" s="15" t="str">
        <f t="shared" si="20"/>
        <v>{"skuArray": []}</v>
      </c>
    </row>
    <row r="387" spans="6:9" ht="24" customHeight="1">
      <c r="F387" s="3">
        <f t="shared" si="18"/>
      </c>
      <c r="G387" s="16">
        <f t="shared" si="19"/>
      </c>
      <c r="H387" s="3">
        <f>_xlfn.IFERROR(IF(B387="","",$H$3&amp;$B$2&amp;$B$4&amp;B387&amp;$B$4&amp;$C$2&amp;$H$3&amp;C387&amp;$B$4&amp;VLOOKUP(D387,'颜色'!A:B,2,0)&amp;$E$4&amp;E387&amp;$B$4&amp;$H$4&amp;$F$2&amp;$B$4&amp;F387&amp;$B$4&amp;$H$4&amp;G387),"")</f>
      </c>
      <c r="I387" s="15" t="str">
        <f t="shared" si="20"/>
        <v>{"skuArray": []}</v>
      </c>
    </row>
    <row r="388" spans="6:9" ht="24" customHeight="1">
      <c r="F388" s="3">
        <f t="shared" si="18"/>
      </c>
      <c r="G388" s="16">
        <f t="shared" si="19"/>
      </c>
      <c r="H388" s="3">
        <f>_xlfn.IFERROR(IF(B388="","",$H$3&amp;$B$2&amp;$B$4&amp;B388&amp;$B$4&amp;$C$2&amp;$H$3&amp;C388&amp;$B$4&amp;VLOOKUP(D388,'颜色'!A:B,2,0)&amp;$E$4&amp;E388&amp;$B$4&amp;$H$4&amp;$F$2&amp;$B$4&amp;F388&amp;$B$4&amp;$H$4&amp;G388),"")</f>
      </c>
      <c r="I388" s="15" t="str">
        <f t="shared" si="20"/>
        <v>{"skuArray": []}</v>
      </c>
    </row>
    <row r="389" spans="6:9" ht="24" customHeight="1">
      <c r="F389" s="3">
        <f t="shared" si="18"/>
      </c>
      <c r="G389" s="16">
        <f t="shared" si="19"/>
      </c>
      <c r="H389" s="3">
        <f>_xlfn.IFERROR(IF(B389="","",$H$3&amp;$B$2&amp;$B$4&amp;B389&amp;$B$4&amp;$C$2&amp;$H$3&amp;C389&amp;$B$4&amp;VLOOKUP(D389,'颜色'!A:B,2,0)&amp;$E$4&amp;E389&amp;$B$4&amp;$H$4&amp;$F$2&amp;$B$4&amp;F389&amp;$B$4&amp;$H$4&amp;G389),"")</f>
      </c>
      <c r="I389" s="15" t="str">
        <f t="shared" si="20"/>
        <v>{"skuArray": []}</v>
      </c>
    </row>
  </sheetData>
  <sheetProtection/>
  <mergeCells count="6">
    <mergeCell ref="G2:G3"/>
    <mergeCell ref="C1:E1"/>
    <mergeCell ref="C2:E2"/>
    <mergeCell ref="A2:A4"/>
    <mergeCell ref="B2:B3"/>
    <mergeCell ref="F2:F3"/>
  </mergeCells>
  <dataValidations count="1">
    <dataValidation type="list" allowBlank="1" showInputMessage="1" showErrorMessage="1" sqref="C5:C49">
      <formula1>"""14"":,""200000182"":"</formula1>
    </dataValidation>
  </dataValidations>
  <printOptions/>
  <pageMargins left="0.7" right="0.7" top="0.75" bottom="0.75" header="0.3" footer="0.3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8" sqref="A28"/>
    </sheetView>
  </sheetViews>
  <sheetFormatPr defaultColWidth="8.8515625" defaultRowHeight="12.75"/>
  <cols>
    <col min="1" max="1" width="8.8515625" style="3" bestFit="1" customWidth="1"/>
    <col min="2" max="2" width="14.00390625" style="3" customWidth="1"/>
    <col min="3" max="3" width="13.28125" style="1" customWidth="1"/>
    <col min="4" max="4" width="15.28125" style="3" customWidth="1"/>
    <col min="5" max="5" width="12.28125" style="3" customWidth="1"/>
    <col min="6" max="6" width="12.00390625" style="3" customWidth="1"/>
    <col min="7" max="7" width="8.8515625" style="3" bestFit="1" customWidth="1"/>
    <col min="8" max="16384" width="8.8515625" style="3" customWidth="1"/>
  </cols>
  <sheetData>
    <row r="1" spans="1:5" ht="69" customHeight="1">
      <c r="A1" s="61" t="s">
        <v>69</v>
      </c>
      <c r="B1" s="62"/>
      <c r="C1" s="62"/>
      <c r="D1" s="62"/>
      <c r="E1" s="63"/>
    </row>
    <row r="2" spans="1:5" ht="24" customHeight="1">
      <c r="A2" s="11" t="s">
        <v>70</v>
      </c>
      <c r="B2" s="11" t="s">
        <v>71</v>
      </c>
      <c r="C2" s="12" t="s">
        <v>72</v>
      </c>
      <c r="D2" s="11" t="s">
        <v>73</v>
      </c>
      <c r="E2" s="11" t="s">
        <v>74</v>
      </c>
    </row>
    <row r="3" spans="1:5" ht="24" customHeight="1">
      <c r="A3" s="3" t="s">
        <v>63</v>
      </c>
      <c r="B3" s="3">
        <v>193</v>
      </c>
      <c r="C3" s="13" t="s">
        <v>75</v>
      </c>
      <c r="D3" s="14">
        <v>771</v>
      </c>
      <c r="E3" s="14" t="s">
        <v>76</v>
      </c>
    </row>
    <row r="4" spans="1:8" ht="24" customHeight="1">
      <c r="A4" s="3" t="s">
        <v>65</v>
      </c>
      <c r="B4" s="3">
        <v>29</v>
      </c>
      <c r="C4" s="14" t="s">
        <v>77</v>
      </c>
      <c r="D4" s="14">
        <v>100018786</v>
      </c>
      <c r="E4" s="14"/>
      <c r="H4" s="14"/>
    </row>
    <row r="5" spans="1:4" ht="24" customHeight="1">
      <c r="A5" s="3" t="s">
        <v>66</v>
      </c>
      <c r="B5" s="3">
        <v>691</v>
      </c>
      <c r="C5" s="14" t="s">
        <v>78</v>
      </c>
      <c r="D5" s="14">
        <v>200003699</v>
      </c>
    </row>
    <row r="6" spans="1:5" ht="24" customHeight="1">
      <c r="A6" s="3" t="s">
        <v>67</v>
      </c>
      <c r="B6" s="3">
        <v>10</v>
      </c>
      <c r="C6" s="14" t="s">
        <v>79</v>
      </c>
      <c r="D6" s="14">
        <v>200004890</v>
      </c>
      <c r="E6" s="14" t="s">
        <v>80</v>
      </c>
    </row>
    <row r="7" spans="1:5" ht="24" customHeight="1">
      <c r="A7" s="3" t="s">
        <v>68</v>
      </c>
      <c r="B7" s="3">
        <v>350852</v>
      </c>
      <c r="C7" s="14" t="s">
        <v>79</v>
      </c>
      <c r="D7" s="14">
        <v>200006155</v>
      </c>
      <c r="E7" s="14" t="s">
        <v>81</v>
      </c>
    </row>
    <row r="8" spans="1:5" ht="24" customHeight="1">
      <c r="A8" s="3" t="s">
        <v>82</v>
      </c>
      <c r="B8" s="3">
        <v>366</v>
      </c>
      <c r="C8" s="14" t="s">
        <v>83</v>
      </c>
      <c r="D8" s="14">
        <v>200004870</v>
      </c>
      <c r="E8" s="14" t="s">
        <v>84</v>
      </c>
    </row>
    <row r="9" spans="1:5" ht="24" customHeight="1">
      <c r="A9" s="3" t="s">
        <v>85</v>
      </c>
      <c r="B9" s="3">
        <v>175</v>
      </c>
      <c r="C9" s="14" t="s">
        <v>86</v>
      </c>
      <c r="D9" s="14">
        <v>365016</v>
      </c>
      <c r="E9" s="14" t="s">
        <v>87</v>
      </c>
    </row>
    <row r="10" spans="1:5" ht="24" customHeight="1">
      <c r="A10" s="3" t="s">
        <v>88</v>
      </c>
      <c r="B10" s="3">
        <v>173</v>
      </c>
      <c r="C10" s="14" t="s">
        <v>86</v>
      </c>
      <c r="D10" s="14">
        <v>365016</v>
      </c>
      <c r="E10" s="14" t="s">
        <v>89</v>
      </c>
    </row>
    <row r="11" spans="1:3" ht="24" customHeight="1">
      <c r="A11" s="3" t="s">
        <v>90</v>
      </c>
      <c r="B11" s="3">
        <v>496</v>
      </c>
      <c r="C11" s="3"/>
    </row>
    <row r="12" spans="1:2" ht="24" customHeight="1">
      <c r="A12" s="3" t="s">
        <v>91</v>
      </c>
      <c r="B12" s="3">
        <v>350686</v>
      </c>
    </row>
    <row r="13" spans="1:2" ht="24" customHeight="1">
      <c r="A13" s="3" t="s">
        <v>92</v>
      </c>
      <c r="B13" s="3">
        <v>1052</v>
      </c>
    </row>
    <row r="14" spans="1:2" ht="24" customHeight="1">
      <c r="A14" s="3" t="s">
        <v>93</v>
      </c>
      <c r="B14" s="3">
        <v>350850</v>
      </c>
    </row>
    <row r="15" spans="1:2" ht="24" customHeight="1">
      <c r="A15" s="3" t="s">
        <v>94</v>
      </c>
      <c r="B15" s="3">
        <v>350853</v>
      </c>
    </row>
    <row r="16" spans="1:2" ht="24" customHeight="1">
      <c r="A16" s="3" t="s">
        <v>95</v>
      </c>
      <c r="B16" s="3">
        <v>29</v>
      </c>
    </row>
    <row r="17" spans="1:2" ht="24" customHeight="1">
      <c r="A17" s="3" t="s">
        <v>96</v>
      </c>
      <c r="B17" s="3">
        <v>200002984</v>
      </c>
    </row>
    <row r="18" spans="1:2" ht="24" customHeight="1">
      <c r="A18" s="3" t="s">
        <v>97</v>
      </c>
      <c r="B18" s="3">
        <v>200006151</v>
      </c>
    </row>
    <row r="19" spans="1:2" ht="24" customHeight="1">
      <c r="A19" s="3" t="s">
        <v>83</v>
      </c>
      <c r="B19" s="3">
        <v>1063</v>
      </c>
    </row>
    <row r="20" spans="1:2" ht="24" customHeight="1">
      <c r="A20" s="3" t="s">
        <v>98</v>
      </c>
      <c r="B20" s="3">
        <v>200006152</v>
      </c>
    </row>
    <row r="21" spans="1:2" ht="24" customHeight="1">
      <c r="A21" s="3" t="s">
        <v>99</v>
      </c>
      <c r="B21" s="3">
        <v>200006153</v>
      </c>
    </row>
    <row r="22" spans="1:2" ht="24" customHeight="1">
      <c r="A22" s="3" t="s">
        <v>100</v>
      </c>
      <c r="B22" s="3">
        <v>200005536</v>
      </c>
    </row>
    <row r="23" spans="1:2" ht="24" customHeight="1">
      <c r="A23" s="3" t="s">
        <v>77</v>
      </c>
      <c r="B23" s="3">
        <v>100018786</v>
      </c>
    </row>
    <row r="24" spans="1:2" ht="24" customHeight="1">
      <c r="A24" s="3" t="s">
        <v>101</v>
      </c>
      <c r="B24" s="3">
        <v>200006159</v>
      </c>
    </row>
    <row r="25" spans="1:2" ht="24" customHeight="1">
      <c r="A25" s="3" t="s">
        <v>102</v>
      </c>
      <c r="B25" s="3">
        <v>365458</v>
      </c>
    </row>
    <row r="26" spans="1:2" ht="24" customHeight="1">
      <c r="A26" s="3" t="s">
        <v>103</v>
      </c>
      <c r="B26" s="3">
        <v>200006156</v>
      </c>
    </row>
    <row r="27" spans="1:2" ht="24" customHeight="1">
      <c r="A27" s="3" t="s">
        <v>104</v>
      </c>
      <c r="B27" s="3">
        <v>100013777</v>
      </c>
    </row>
    <row r="28" spans="1:2" ht="24" customHeight="1">
      <c r="A28" s="3" t="s">
        <v>105</v>
      </c>
      <c r="B28" s="3">
        <v>200000195</v>
      </c>
    </row>
    <row r="29" spans="1:2" ht="24" customHeight="1">
      <c r="A29" s="3" t="s">
        <v>106</v>
      </c>
      <c r="B29" s="3">
        <v>200006154</v>
      </c>
    </row>
    <row r="30" spans="1:2" ht="24" customHeight="1">
      <c r="A30" s="3" t="s">
        <v>107</v>
      </c>
      <c r="B30" s="3">
        <v>200004889</v>
      </c>
    </row>
    <row r="31" spans="1:2" ht="24" customHeight="1">
      <c r="A31" s="3" t="s">
        <v>108</v>
      </c>
      <c r="B31" s="3">
        <v>1254</v>
      </c>
    </row>
    <row r="32" ht="24" customHeight="1"/>
    <row r="33" ht="24" customHeight="1"/>
    <row r="34" ht="24" customHeight="1"/>
    <row r="35" ht="24" customHeight="1"/>
    <row r="36" ht="24" customHeight="1"/>
    <row r="37" spans="1:2" ht="24" customHeight="1">
      <c r="A37"/>
      <c r="B37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7" sqref="B17"/>
    </sheetView>
  </sheetViews>
  <sheetFormatPr defaultColWidth="8.8515625" defaultRowHeight="24" customHeight="1"/>
  <cols>
    <col min="1" max="1" width="14.28125" style="3" customWidth="1"/>
    <col min="2" max="2" width="13.00390625" style="3" customWidth="1"/>
    <col min="3" max="3" width="13.57421875" style="3" customWidth="1"/>
    <col min="4" max="4" width="14.8515625" style="3" customWidth="1"/>
    <col min="5" max="5" width="8.8515625" style="3" bestFit="1" customWidth="1"/>
    <col min="6" max="16384" width="8.8515625" style="3" customWidth="1"/>
  </cols>
  <sheetData>
    <row r="1" spans="1:4" ht="24" customHeight="1">
      <c r="A1" s="4" t="s">
        <v>4</v>
      </c>
      <c r="B1" s="9" t="s">
        <v>19</v>
      </c>
      <c r="C1" s="10" t="s">
        <v>15</v>
      </c>
      <c r="D1" s="9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8" sqref="A8"/>
    </sheetView>
  </sheetViews>
  <sheetFormatPr defaultColWidth="8.8515625" defaultRowHeight="24" customHeight="1"/>
  <cols>
    <col min="1" max="1" width="14.28125" style="1" customWidth="1"/>
    <col min="2" max="2" width="33.421875" style="2" customWidth="1"/>
    <col min="3" max="3" width="8.8515625" style="3" bestFit="1" customWidth="1"/>
    <col min="4" max="16384" width="8.8515625" style="3" customWidth="1"/>
  </cols>
  <sheetData>
    <row r="1" spans="1:2" ht="24" customHeight="1">
      <c r="A1" s="4" t="s">
        <v>109</v>
      </c>
      <c r="B1" s="5" t="s">
        <v>1</v>
      </c>
    </row>
    <row r="2" spans="1:2" ht="24" customHeight="1">
      <c r="A2" s="6">
        <v>100000014</v>
      </c>
      <c r="B2" s="7" t="s">
        <v>110</v>
      </c>
    </row>
    <row r="3" spans="1:2" ht="24" customHeight="1">
      <c r="A3" s="6">
        <v>100000013</v>
      </c>
      <c r="B3" s="7" t="s">
        <v>111</v>
      </c>
    </row>
    <row r="4" spans="1:3" ht="24" customHeight="1">
      <c r="A4" s="6">
        <v>100000015</v>
      </c>
      <c r="B4" s="7" t="s">
        <v>112</v>
      </c>
      <c r="C4" s="8"/>
    </row>
    <row r="5" spans="1:2" ht="24" customHeight="1">
      <c r="A5" s="6">
        <v>100000017</v>
      </c>
      <c r="B5" s="7" t="s">
        <v>113</v>
      </c>
    </row>
    <row r="6" spans="1:2" ht="24" customHeight="1">
      <c r="A6" s="1">
        <v>100000000</v>
      </c>
      <c r="B6" s="2" t="s">
        <v>114</v>
      </c>
    </row>
    <row r="7" spans="1:2" ht="24" customHeight="1">
      <c r="A7" s="1">
        <v>100000001</v>
      </c>
      <c r="B7" s="2" t="s">
        <v>115</v>
      </c>
    </row>
    <row r="8" spans="1:2" ht="24" customHeight="1">
      <c r="A8" s="1">
        <v>100000002</v>
      </c>
      <c r="B8" s="2" t="s">
        <v>116</v>
      </c>
    </row>
    <row r="9" spans="1:2" ht="24" customHeight="1">
      <c r="A9" s="1">
        <v>100078580</v>
      </c>
      <c r="B9" s="2" t="s">
        <v>117</v>
      </c>
    </row>
    <row r="10" spans="1:2" ht="24" customHeight="1">
      <c r="A10" s="1">
        <v>100078581</v>
      </c>
      <c r="B10" s="2" t="s">
        <v>118</v>
      </c>
    </row>
    <row r="11" spans="1:2" ht="24" customHeight="1">
      <c r="A11" s="1">
        <v>101528981</v>
      </c>
      <c r="B11" s="2" t="s">
        <v>119</v>
      </c>
    </row>
    <row r="12" spans="1:2" ht="24" customHeight="1">
      <c r="A12" s="1">
        <v>100000003</v>
      </c>
      <c r="B12" s="2" t="s">
        <v>120</v>
      </c>
    </row>
    <row r="13" spans="1:2" ht="24" customHeight="1">
      <c r="A13" s="1">
        <v>100000004</v>
      </c>
      <c r="B13" s="2" t="s">
        <v>121</v>
      </c>
    </row>
    <row r="14" spans="1:2" ht="24" customHeight="1">
      <c r="A14" s="1">
        <v>100078584</v>
      </c>
      <c r="B14" s="2" t="s">
        <v>122</v>
      </c>
    </row>
    <row r="15" spans="1:2" ht="24" customHeight="1">
      <c r="A15" s="1">
        <v>100000005</v>
      </c>
      <c r="B15" s="2" t="s">
        <v>123</v>
      </c>
    </row>
    <row r="16" spans="1:2" ht="24" customHeight="1">
      <c r="A16" s="1">
        <v>100000006</v>
      </c>
      <c r="B16" s="2" t="s">
        <v>124</v>
      </c>
    </row>
    <row r="17" spans="1:2" ht="24" customHeight="1">
      <c r="A17" s="1">
        <v>100078587</v>
      </c>
      <c r="B17" s="2" t="s">
        <v>125</v>
      </c>
    </row>
    <row r="18" spans="1:2" ht="24" customHeight="1">
      <c r="A18" s="1">
        <v>100000007</v>
      </c>
      <c r="B18" s="2" t="s">
        <v>126</v>
      </c>
    </row>
    <row r="19" spans="1:2" ht="24" customHeight="1">
      <c r="A19" s="1">
        <v>100078589</v>
      </c>
      <c r="B19" s="2" t="s">
        <v>127</v>
      </c>
    </row>
    <row r="20" spans="1:2" ht="24" customHeight="1">
      <c r="A20" s="1">
        <v>100000008</v>
      </c>
      <c r="B20" s="2" t="s">
        <v>128</v>
      </c>
    </row>
    <row r="21" spans="1:2" ht="24" customHeight="1">
      <c r="A21" s="1">
        <v>100078559</v>
      </c>
      <c r="B21" s="2" t="s">
        <v>129</v>
      </c>
    </row>
    <row r="22" spans="1:2" ht="24" customHeight="1">
      <c r="A22" s="1">
        <v>100000009</v>
      </c>
      <c r="B22" s="2" t="s">
        <v>130</v>
      </c>
    </row>
    <row r="23" spans="1:2" ht="24" customHeight="1">
      <c r="A23" s="1">
        <v>100000010</v>
      </c>
      <c r="B23" s="2" t="s">
        <v>131</v>
      </c>
    </row>
    <row r="24" spans="1:2" ht="24" customHeight="1">
      <c r="A24" s="1">
        <v>100000011</v>
      </c>
      <c r="B24" s="2" t="s">
        <v>132</v>
      </c>
    </row>
    <row r="25" spans="1:2" ht="24" customHeight="1">
      <c r="A25" s="1">
        <v>100078560</v>
      </c>
      <c r="B25" s="2" t="s">
        <v>133</v>
      </c>
    </row>
    <row r="26" spans="1:2" ht="24" customHeight="1">
      <c r="A26" s="1">
        <v>100078596</v>
      </c>
      <c r="B26" s="2" t="s">
        <v>134</v>
      </c>
    </row>
    <row r="27" spans="1:2" ht="24" customHeight="1">
      <c r="A27" s="1">
        <v>100078597</v>
      </c>
      <c r="B27" s="2" t="s">
        <v>135</v>
      </c>
    </row>
    <row r="28" spans="1:2" ht="24" customHeight="1">
      <c r="A28" s="1">
        <v>100000012</v>
      </c>
      <c r="B28" s="2" t="s">
        <v>136</v>
      </c>
    </row>
    <row r="29" spans="1:2" ht="24" customHeight="1">
      <c r="A29" s="1">
        <v>100000016</v>
      </c>
      <c r="B29" s="2" t="s">
        <v>137</v>
      </c>
    </row>
    <row r="30" spans="1:2" ht="24" customHeight="1">
      <c r="A30" s="1">
        <v>100078603</v>
      </c>
      <c r="B30" s="2" t="s">
        <v>138</v>
      </c>
    </row>
    <row r="31" spans="1:2" ht="24" customHeight="1">
      <c r="A31" s="1">
        <v>100000018</v>
      </c>
      <c r="B31" s="2" t="s">
        <v>139</v>
      </c>
    </row>
    <row r="32" spans="1:2" ht="24" customHeight="1">
      <c r="A32" s="1">
        <v>100078606</v>
      </c>
      <c r="B32" s="2" t="s">
        <v>140</v>
      </c>
    </row>
    <row r="33" spans="1:2" ht="24" customHeight="1">
      <c r="A33" s="1">
        <v>100078607</v>
      </c>
      <c r="B33" s="2" t="s">
        <v>141</v>
      </c>
    </row>
    <row r="34" spans="1:2" ht="24" customHeight="1">
      <c r="A34" s="1">
        <v>100000019</v>
      </c>
      <c r="B34" s="2" t="s">
        <v>142</v>
      </c>
    </row>
    <row r="35" spans="1:2" ht="24" customHeight="1">
      <c r="A35" s="1">
        <v>100078609</v>
      </c>
      <c r="B35" s="2" t="s">
        <v>143</v>
      </c>
    </row>
    <row r="36" spans="1:2" ht="24" customHeight="1">
      <c r="A36" s="1">
        <v>100000020</v>
      </c>
      <c r="B36" s="2" t="s">
        <v>144</v>
      </c>
    </row>
    <row r="37" spans="1:2" ht="24" customHeight="1">
      <c r="A37" s="1">
        <v>100078558</v>
      </c>
      <c r="B37" s="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</dc:creator>
  <cp:keywords/>
  <dc:description/>
  <cp:lastModifiedBy>fangbo</cp:lastModifiedBy>
  <dcterms:created xsi:type="dcterms:W3CDTF">2016-02-18T08:36:17Z</dcterms:created>
  <dcterms:modified xsi:type="dcterms:W3CDTF">2016-07-04T07:55:39Z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